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/>
  </bookViews>
  <sheets>
    <sheet name="C.2" sheetId="16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B.1" sheetId="17" r:id="rId14"/>
    <sheet name="B.2" sheetId="18" r:id="rId15"/>
    <sheet name="B.2.1" sheetId="19" r:id="rId16"/>
    <sheet name="B.2.2" sheetId="20" r:id="rId17"/>
    <sheet name="B.2.3" sheetId="21" r:id="rId18"/>
    <sheet name="B.2.4" sheetId="22" r:id="rId19"/>
    <sheet name="B.2.5" sheetId="23" r:id="rId20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Print_Area" localSheetId="13">B.1!$A$1:$O$40</definedName>
  </definedNames>
  <calcPr calcId="145621"/>
</workbook>
</file>

<file path=xl/calcChain.xml><?xml version="1.0" encoding="utf-8"?>
<calcChain xmlns="http://schemas.openxmlformats.org/spreadsheetml/2006/main">
  <c r="M81" i="23" l="1"/>
  <c r="M77" i="23" s="1"/>
  <c r="L81" i="23"/>
  <c r="K81" i="23"/>
  <c r="J81" i="23"/>
  <c r="I81" i="23"/>
  <c r="I77" i="23" s="1"/>
  <c r="H81" i="23"/>
  <c r="G81" i="23"/>
  <c r="F81" i="23"/>
  <c r="E81" i="23"/>
  <c r="E77" i="23" s="1"/>
  <c r="M78" i="23"/>
  <c r="L78" i="23"/>
  <c r="L77" i="23" s="1"/>
  <c r="K78" i="23"/>
  <c r="J78" i="23"/>
  <c r="J77" i="23" s="1"/>
  <c r="I78" i="23"/>
  <c r="H78" i="23"/>
  <c r="H77" i="23" s="1"/>
  <c r="G78" i="23"/>
  <c r="F78" i="23"/>
  <c r="F77" i="23" s="1"/>
  <c r="E78" i="23"/>
  <c r="K77" i="23"/>
  <c r="G77" i="23"/>
  <c r="M73" i="23"/>
  <c r="L73" i="23"/>
  <c r="K73" i="23"/>
  <c r="J73" i="23"/>
  <c r="I73" i="23"/>
  <c r="H73" i="23"/>
  <c r="G73" i="23"/>
  <c r="F73" i="23"/>
  <c r="E73" i="23"/>
  <c r="M68" i="23"/>
  <c r="M64" i="23" s="1"/>
  <c r="L68" i="23"/>
  <c r="K68" i="23"/>
  <c r="J68" i="23"/>
  <c r="I68" i="23"/>
  <c r="I64" i="23" s="1"/>
  <c r="H68" i="23"/>
  <c r="G68" i="23"/>
  <c r="F68" i="23"/>
  <c r="E68" i="23"/>
  <c r="E64" i="23" s="1"/>
  <c r="M65" i="23"/>
  <c r="L65" i="23"/>
  <c r="L64" i="23" s="1"/>
  <c r="K65" i="23"/>
  <c r="J65" i="23"/>
  <c r="J64" i="23" s="1"/>
  <c r="I65" i="23"/>
  <c r="H65" i="23"/>
  <c r="H64" i="23" s="1"/>
  <c r="G65" i="23"/>
  <c r="F65" i="23"/>
  <c r="F64" i="23" s="1"/>
  <c r="E65" i="23"/>
  <c r="K64" i="23"/>
  <c r="G64" i="23"/>
  <c r="M59" i="23"/>
  <c r="L59" i="23"/>
  <c r="K59" i="23"/>
  <c r="J59" i="23"/>
  <c r="I59" i="23"/>
  <c r="H59" i="23"/>
  <c r="G59" i="23"/>
  <c r="F59" i="23"/>
  <c r="E59" i="23"/>
  <c r="M56" i="23"/>
  <c r="M52" i="23" s="1"/>
  <c r="L56" i="23"/>
  <c r="K56" i="23"/>
  <c r="J56" i="23"/>
  <c r="I56" i="23"/>
  <c r="I52" i="23" s="1"/>
  <c r="H56" i="23"/>
  <c r="G56" i="23"/>
  <c r="F56" i="23"/>
  <c r="E56" i="23"/>
  <c r="E52" i="23" s="1"/>
  <c r="M53" i="23"/>
  <c r="L53" i="23"/>
  <c r="L52" i="23" s="1"/>
  <c r="K53" i="23"/>
  <c r="J53" i="23"/>
  <c r="J52" i="23" s="1"/>
  <c r="I53" i="23"/>
  <c r="H53" i="23"/>
  <c r="H52" i="23" s="1"/>
  <c r="G53" i="23"/>
  <c r="F53" i="23"/>
  <c r="F52" i="23" s="1"/>
  <c r="E53" i="23"/>
  <c r="K52" i="23"/>
  <c r="K51" i="23" s="1"/>
  <c r="G52" i="23"/>
  <c r="G51" i="23" s="1"/>
  <c r="M47" i="23"/>
  <c r="L47" i="23"/>
  <c r="K47" i="23"/>
  <c r="J47" i="23"/>
  <c r="I47" i="23"/>
  <c r="H47" i="23"/>
  <c r="G47" i="23"/>
  <c r="F47" i="23"/>
  <c r="E47" i="23"/>
  <c r="M8" i="23"/>
  <c r="L8" i="23"/>
  <c r="K8" i="23"/>
  <c r="J8" i="23"/>
  <c r="J4" i="23" s="1"/>
  <c r="I8" i="23"/>
  <c r="H8" i="23"/>
  <c r="G8" i="23"/>
  <c r="F8" i="23"/>
  <c r="F4" i="23" s="1"/>
  <c r="E8" i="23"/>
  <c r="M5" i="23"/>
  <c r="M4" i="23" s="1"/>
  <c r="L5" i="23"/>
  <c r="K5" i="23"/>
  <c r="K4" i="23" s="1"/>
  <c r="K92" i="23" s="1"/>
  <c r="J5" i="23"/>
  <c r="I5" i="23"/>
  <c r="I4" i="23" s="1"/>
  <c r="H5" i="23"/>
  <c r="G5" i="23"/>
  <c r="G4" i="23" s="1"/>
  <c r="F5" i="23"/>
  <c r="E5" i="23"/>
  <c r="E4" i="23" s="1"/>
  <c r="L4" i="23"/>
  <c r="H4" i="23"/>
  <c r="M81" i="22"/>
  <c r="L81" i="22"/>
  <c r="K81" i="22"/>
  <c r="J81" i="22"/>
  <c r="J77" i="22" s="1"/>
  <c r="I81" i="22"/>
  <c r="H81" i="22"/>
  <c r="G81" i="22"/>
  <c r="F81" i="22"/>
  <c r="F77" i="22" s="1"/>
  <c r="E81" i="22"/>
  <c r="M78" i="22"/>
  <c r="M77" i="22" s="1"/>
  <c r="L78" i="22"/>
  <c r="K78" i="22"/>
  <c r="K77" i="22" s="1"/>
  <c r="J78" i="22"/>
  <c r="I78" i="22"/>
  <c r="I77" i="22" s="1"/>
  <c r="H78" i="22"/>
  <c r="G78" i="22"/>
  <c r="G77" i="22" s="1"/>
  <c r="F78" i="22"/>
  <c r="E78" i="22"/>
  <c r="E77" i="22" s="1"/>
  <c r="L77" i="22"/>
  <c r="H77" i="22"/>
  <c r="M73" i="22"/>
  <c r="L73" i="22"/>
  <c r="K73" i="22"/>
  <c r="J73" i="22"/>
  <c r="I73" i="22"/>
  <c r="H73" i="22"/>
  <c r="G73" i="22"/>
  <c r="F73" i="22"/>
  <c r="E73" i="22"/>
  <c r="M68" i="22"/>
  <c r="L68" i="22"/>
  <c r="K68" i="22"/>
  <c r="J68" i="22"/>
  <c r="J64" i="22" s="1"/>
  <c r="I68" i="22"/>
  <c r="H68" i="22"/>
  <c r="G68" i="22"/>
  <c r="F68" i="22"/>
  <c r="F64" i="22" s="1"/>
  <c r="E68" i="22"/>
  <c r="M65" i="22"/>
  <c r="M64" i="22" s="1"/>
  <c r="L65" i="22"/>
  <c r="K65" i="22"/>
  <c r="K64" i="22" s="1"/>
  <c r="J65" i="22"/>
  <c r="I65" i="22"/>
  <c r="I64" i="22" s="1"/>
  <c r="H65" i="22"/>
  <c r="G65" i="22"/>
  <c r="G64" i="22" s="1"/>
  <c r="F65" i="22"/>
  <c r="E65" i="22"/>
  <c r="E64" i="22" s="1"/>
  <c r="L64" i="22"/>
  <c r="H64" i="22"/>
  <c r="M59" i="22"/>
  <c r="L59" i="22"/>
  <c r="K59" i="22"/>
  <c r="J59" i="22"/>
  <c r="I59" i="22"/>
  <c r="H59" i="22"/>
  <c r="G59" i="22"/>
  <c r="F59" i="22"/>
  <c r="E59" i="22"/>
  <c r="M56" i="22"/>
  <c r="L56" i="22"/>
  <c r="K56" i="22"/>
  <c r="J56" i="22"/>
  <c r="J52" i="22" s="1"/>
  <c r="I56" i="22"/>
  <c r="H56" i="22"/>
  <c r="G56" i="22"/>
  <c r="F56" i="22"/>
  <c r="F52" i="22" s="1"/>
  <c r="E56" i="22"/>
  <c r="M53" i="22"/>
  <c r="M52" i="22" s="1"/>
  <c r="L53" i="22"/>
  <c r="K53" i="22"/>
  <c r="K52" i="22" s="1"/>
  <c r="J53" i="22"/>
  <c r="I53" i="22"/>
  <c r="I52" i="22" s="1"/>
  <c r="H53" i="22"/>
  <c r="G53" i="22"/>
  <c r="G52" i="22" s="1"/>
  <c r="G51" i="22" s="1"/>
  <c r="F53" i="22"/>
  <c r="E53" i="22"/>
  <c r="E52" i="22" s="1"/>
  <c r="L52" i="22"/>
  <c r="L51" i="22" s="1"/>
  <c r="H52" i="22"/>
  <c r="H51" i="22" s="1"/>
  <c r="M47" i="22"/>
  <c r="L47" i="22"/>
  <c r="K47" i="22"/>
  <c r="J47" i="22"/>
  <c r="I47" i="22"/>
  <c r="H47" i="22"/>
  <c r="G47" i="22"/>
  <c r="F47" i="22"/>
  <c r="E47" i="22"/>
  <c r="M8" i="22"/>
  <c r="L8" i="22"/>
  <c r="K8" i="22"/>
  <c r="K4" i="22" s="1"/>
  <c r="J8" i="22"/>
  <c r="I8" i="22"/>
  <c r="H8" i="22"/>
  <c r="G8" i="22"/>
  <c r="G4" i="22" s="1"/>
  <c r="G92" i="22" s="1"/>
  <c r="F8" i="22"/>
  <c r="E8" i="22"/>
  <c r="M5" i="22"/>
  <c r="L5" i="22"/>
  <c r="L4" i="22" s="1"/>
  <c r="L92" i="22" s="1"/>
  <c r="K5" i="22"/>
  <c r="J5" i="22"/>
  <c r="J4" i="22" s="1"/>
  <c r="I5" i="22"/>
  <c r="H5" i="22"/>
  <c r="H4" i="22" s="1"/>
  <c r="H92" i="22" s="1"/>
  <c r="G5" i="22"/>
  <c r="F5" i="22"/>
  <c r="F4" i="22" s="1"/>
  <c r="E5" i="22"/>
  <c r="M4" i="22"/>
  <c r="I4" i="22"/>
  <c r="E4" i="22"/>
  <c r="M81" i="21"/>
  <c r="L81" i="21"/>
  <c r="K81" i="21"/>
  <c r="K77" i="21" s="1"/>
  <c r="J81" i="21"/>
  <c r="I81" i="21"/>
  <c r="H81" i="21"/>
  <c r="G81" i="21"/>
  <c r="G77" i="21" s="1"/>
  <c r="F81" i="21"/>
  <c r="E81" i="21"/>
  <c r="M78" i="21"/>
  <c r="L78" i="21"/>
  <c r="L77" i="21" s="1"/>
  <c r="K78" i="21"/>
  <c r="J78" i="21"/>
  <c r="J77" i="21" s="1"/>
  <c r="I78" i="21"/>
  <c r="H78" i="21"/>
  <c r="H77" i="21" s="1"/>
  <c r="G78" i="21"/>
  <c r="F78" i="21"/>
  <c r="F77" i="21" s="1"/>
  <c r="E78" i="21"/>
  <c r="M77" i="21"/>
  <c r="I77" i="21"/>
  <c r="E77" i="21"/>
  <c r="M73" i="21"/>
  <c r="L73" i="21"/>
  <c r="K73" i="21"/>
  <c r="J73" i="21"/>
  <c r="I73" i="21"/>
  <c r="H73" i="21"/>
  <c r="G73" i="21"/>
  <c r="F73" i="21"/>
  <c r="E73" i="21"/>
  <c r="M68" i="21"/>
  <c r="L68" i="21"/>
  <c r="K68" i="21"/>
  <c r="K64" i="21" s="1"/>
  <c r="J68" i="21"/>
  <c r="I68" i="21"/>
  <c r="H68" i="21"/>
  <c r="G68" i="21"/>
  <c r="G64" i="21" s="1"/>
  <c r="F68" i="21"/>
  <c r="E68" i="21"/>
  <c r="M65" i="21"/>
  <c r="L65" i="21"/>
  <c r="L64" i="21" s="1"/>
  <c r="K65" i="21"/>
  <c r="J65" i="21"/>
  <c r="J64" i="21" s="1"/>
  <c r="I65" i="21"/>
  <c r="H65" i="21"/>
  <c r="H64" i="21" s="1"/>
  <c r="G65" i="21"/>
  <c r="F65" i="21"/>
  <c r="F64" i="21" s="1"/>
  <c r="E65" i="21"/>
  <c r="M64" i="21"/>
  <c r="I64" i="21"/>
  <c r="E64" i="21"/>
  <c r="M59" i="21"/>
  <c r="L59" i="21"/>
  <c r="K59" i="21"/>
  <c r="J59" i="21"/>
  <c r="I59" i="21"/>
  <c r="H59" i="21"/>
  <c r="G59" i="21"/>
  <c r="F59" i="21"/>
  <c r="E59" i="21"/>
  <c r="M56" i="21"/>
  <c r="L56" i="21"/>
  <c r="K56" i="21"/>
  <c r="K52" i="21" s="1"/>
  <c r="K51" i="21" s="1"/>
  <c r="J56" i="21"/>
  <c r="I56" i="21"/>
  <c r="H56" i="21"/>
  <c r="G56" i="21"/>
  <c r="G52" i="21" s="1"/>
  <c r="G51" i="21" s="1"/>
  <c r="F56" i="21"/>
  <c r="E56" i="21"/>
  <c r="M53" i="21"/>
  <c r="L53" i="21"/>
  <c r="L52" i="21" s="1"/>
  <c r="L51" i="21" s="1"/>
  <c r="K53" i="21"/>
  <c r="J53" i="21"/>
  <c r="J52" i="21" s="1"/>
  <c r="I53" i="21"/>
  <c r="H53" i="21"/>
  <c r="H52" i="21" s="1"/>
  <c r="H51" i="21" s="1"/>
  <c r="G53" i="21"/>
  <c r="F53" i="21"/>
  <c r="F52" i="21" s="1"/>
  <c r="E53" i="21"/>
  <c r="M52" i="21"/>
  <c r="M51" i="21" s="1"/>
  <c r="I52" i="21"/>
  <c r="I51" i="21" s="1"/>
  <c r="E52" i="21"/>
  <c r="E51" i="21" s="1"/>
  <c r="M47" i="21"/>
  <c r="L47" i="21"/>
  <c r="K47" i="21"/>
  <c r="J47" i="21"/>
  <c r="I47" i="21"/>
  <c r="H47" i="21"/>
  <c r="G47" i="21"/>
  <c r="F47" i="21"/>
  <c r="E47" i="21"/>
  <c r="M8" i="21"/>
  <c r="L8" i="21"/>
  <c r="L4" i="21" s="1"/>
  <c r="K8" i="21"/>
  <c r="J8" i="21"/>
  <c r="I8" i="21"/>
  <c r="H8" i="21"/>
  <c r="H4" i="21" s="1"/>
  <c r="G8" i="21"/>
  <c r="F8" i="21"/>
  <c r="E8" i="21"/>
  <c r="M5" i="21"/>
  <c r="M4" i="21" s="1"/>
  <c r="L5" i="21"/>
  <c r="K5" i="21"/>
  <c r="K4" i="21" s="1"/>
  <c r="J5" i="21"/>
  <c r="I5" i="21"/>
  <c r="I4" i="21" s="1"/>
  <c r="I92" i="21" s="1"/>
  <c r="H5" i="21"/>
  <c r="G5" i="21"/>
  <c r="G4" i="21" s="1"/>
  <c r="F5" i="21"/>
  <c r="E5" i="21"/>
  <c r="E4" i="21" s="1"/>
  <c r="J4" i="21"/>
  <c r="F4" i="21"/>
  <c r="M81" i="20"/>
  <c r="L81" i="20"/>
  <c r="L77" i="20" s="1"/>
  <c r="K81" i="20"/>
  <c r="J81" i="20"/>
  <c r="I81" i="20"/>
  <c r="H81" i="20"/>
  <c r="H77" i="20" s="1"/>
  <c r="G81" i="20"/>
  <c r="F81" i="20"/>
  <c r="E81" i="20"/>
  <c r="M78" i="20"/>
  <c r="M77" i="20" s="1"/>
  <c r="L78" i="20"/>
  <c r="K78" i="20"/>
  <c r="K77" i="20" s="1"/>
  <c r="J78" i="20"/>
  <c r="I78" i="20"/>
  <c r="I77" i="20" s="1"/>
  <c r="H78" i="20"/>
  <c r="G78" i="20"/>
  <c r="G77" i="20" s="1"/>
  <c r="F78" i="20"/>
  <c r="E78" i="20"/>
  <c r="E77" i="20" s="1"/>
  <c r="J77" i="20"/>
  <c r="F77" i="20"/>
  <c r="M73" i="20"/>
  <c r="L73" i="20"/>
  <c r="K73" i="20"/>
  <c r="J73" i="20"/>
  <c r="I73" i="20"/>
  <c r="H73" i="20"/>
  <c r="G73" i="20"/>
  <c r="F73" i="20"/>
  <c r="E73" i="20"/>
  <c r="M68" i="20"/>
  <c r="L68" i="20"/>
  <c r="L64" i="20" s="1"/>
  <c r="K68" i="20"/>
  <c r="J68" i="20"/>
  <c r="I68" i="20"/>
  <c r="H68" i="20"/>
  <c r="H64" i="20" s="1"/>
  <c r="G68" i="20"/>
  <c r="F68" i="20"/>
  <c r="E68" i="20"/>
  <c r="M65" i="20"/>
  <c r="M64" i="20" s="1"/>
  <c r="L65" i="20"/>
  <c r="K65" i="20"/>
  <c r="K64" i="20" s="1"/>
  <c r="K51" i="20" s="1"/>
  <c r="J65" i="20"/>
  <c r="I65" i="20"/>
  <c r="I64" i="20" s="1"/>
  <c r="H65" i="20"/>
  <c r="G65" i="20"/>
  <c r="G64" i="20" s="1"/>
  <c r="G51" i="20" s="1"/>
  <c r="F65" i="20"/>
  <c r="E65" i="20"/>
  <c r="E64" i="20" s="1"/>
  <c r="J64" i="20"/>
  <c r="F64" i="20"/>
  <c r="M59" i="20"/>
  <c r="L59" i="20"/>
  <c r="K59" i="20"/>
  <c r="J59" i="20"/>
  <c r="I59" i="20"/>
  <c r="H59" i="20"/>
  <c r="G59" i="20"/>
  <c r="F59" i="20"/>
  <c r="E59" i="20"/>
  <c r="M56" i="20"/>
  <c r="L56" i="20"/>
  <c r="L52" i="20" s="1"/>
  <c r="L51" i="20" s="1"/>
  <c r="K56" i="20"/>
  <c r="J56" i="20"/>
  <c r="I56" i="20"/>
  <c r="H56" i="20"/>
  <c r="H52" i="20" s="1"/>
  <c r="H51" i="20" s="1"/>
  <c r="G56" i="20"/>
  <c r="F56" i="20"/>
  <c r="E56" i="20"/>
  <c r="M53" i="20"/>
  <c r="M52" i="20" s="1"/>
  <c r="M51" i="20" s="1"/>
  <c r="L53" i="20"/>
  <c r="K53" i="20"/>
  <c r="J53" i="20"/>
  <c r="I53" i="20"/>
  <c r="I52" i="20" s="1"/>
  <c r="I51" i="20" s="1"/>
  <c r="H53" i="20"/>
  <c r="G53" i="20"/>
  <c r="F53" i="20"/>
  <c r="E53" i="20"/>
  <c r="E52" i="20" s="1"/>
  <c r="E51" i="20" s="1"/>
  <c r="K52" i="20"/>
  <c r="J52" i="20"/>
  <c r="J51" i="20" s="1"/>
  <c r="G52" i="20"/>
  <c r="F52" i="20"/>
  <c r="F51" i="20" s="1"/>
  <c r="M47" i="20"/>
  <c r="L47" i="20"/>
  <c r="L4" i="20" s="1"/>
  <c r="L92" i="20" s="1"/>
  <c r="K47" i="20"/>
  <c r="J47" i="20"/>
  <c r="I47" i="20"/>
  <c r="H47" i="20"/>
  <c r="H4" i="20" s="1"/>
  <c r="H92" i="20" s="1"/>
  <c r="G47" i="20"/>
  <c r="F47" i="20"/>
  <c r="E47" i="20"/>
  <c r="M8" i="20"/>
  <c r="M4" i="20" s="1"/>
  <c r="M92" i="20" s="1"/>
  <c r="L8" i="20"/>
  <c r="K8" i="20"/>
  <c r="J8" i="20"/>
  <c r="I8" i="20"/>
  <c r="I4" i="20" s="1"/>
  <c r="I92" i="20" s="1"/>
  <c r="H8" i="20"/>
  <c r="G8" i="20"/>
  <c r="F8" i="20"/>
  <c r="E8" i="20"/>
  <c r="E4" i="20" s="1"/>
  <c r="E92" i="20" s="1"/>
  <c r="M5" i="20"/>
  <c r="L5" i="20"/>
  <c r="K5" i="20"/>
  <c r="J5" i="20"/>
  <c r="J4" i="20" s="1"/>
  <c r="J92" i="20" s="1"/>
  <c r="I5" i="20"/>
  <c r="H5" i="20"/>
  <c r="G5" i="20"/>
  <c r="F5" i="20"/>
  <c r="F4" i="20" s="1"/>
  <c r="F92" i="20" s="1"/>
  <c r="E5" i="20"/>
  <c r="K4" i="20"/>
  <c r="G4" i="20"/>
  <c r="G92" i="20" s="1"/>
  <c r="M81" i="19"/>
  <c r="M77" i="19" s="1"/>
  <c r="L81" i="19"/>
  <c r="K81" i="19"/>
  <c r="J81" i="19"/>
  <c r="I81" i="19"/>
  <c r="I77" i="19" s="1"/>
  <c r="H81" i="19"/>
  <c r="G81" i="19"/>
  <c r="F81" i="19"/>
  <c r="E81" i="19"/>
  <c r="E77" i="19" s="1"/>
  <c r="M78" i="19"/>
  <c r="L78" i="19"/>
  <c r="K78" i="19"/>
  <c r="J78" i="19"/>
  <c r="J77" i="19" s="1"/>
  <c r="I78" i="19"/>
  <c r="H78" i="19"/>
  <c r="G78" i="19"/>
  <c r="F78" i="19"/>
  <c r="F77" i="19" s="1"/>
  <c r="E78" i="19"/>
  <c r="L77" i="19"/>
  <c r="K77" i="19"/>
  <c r="H77" i="19"/>
  <c r="G77" i="19"/>
  <c r="M73" i="19"/>
  <c r="L73" i="19"/>
  <c r="K73" i="19"/>
  <c r="J73" i="19"/>
  <c r="I73" i="19"/>
  <c r="H73" i="19"/>
  <c r="G73" i="19"/>
  <c r="F73" i="19"/>
  <c r="E73" i="19"/>
  <c r="M68" i="19"/>
  <c r="M64" i="19" s="1"/>
  <c r="L68" i="19"/>
  <c r="K68" i="19"/>
  <c r="J68" i="19"/>
  <c r="I68" i="19"/>
  <c r="I64" i="19" s="1"/>
  <c r="H68" i="19"/>
  <c r="G68" i="19"/>
  <c r="F68" i="19"/>
  <c r="E68" i="19"/>
  <c r="E64" i="19" s="1"/>
  <c r="M65" i="19"/>
  <c r="L65" i="19"/>
  <c r="K65" i="19"/>
  <c r="J65" i="19"/>
  <c r="J64" i="19" s="1"/>
  <c r="I65" i="19"/>
  <c r="H65" i="19"/>
  <c r="G65" i="19"/>
  <c r="F65" i="19"/>
  <c r="F64" i="19" s="1"/>
  <c r="E65" i="19"/>
  <c r="L64" i="19"/>
  <c r="K64" i="19"/>
  <c r="H64" i="19"/>
  <c r="G64" i="19"/>
  <c r="M59" i="19"/>
  <c r="L59" i="19"/>
  <c r="K59" i="19"/>
  <c r="J59" i="19"/>
  <c r="I59" i="19"/>
  <c r="H59" i="19"/>
  <c r="G59" i="19"/>
  <c r="F59" i="19"/>
  <c r="E59" i="19"/>
  <c r="M56" i="19"/>
  <c r="M52" i="19" s="1"/>
  <c r="M51" i="19" s="1"/>
  <c r="L56" i="19"/>
  <c r="K56" i="19"/>
  <c r="J56" i="19"/>
  <c r="I56" i="19"/>
  <c r="I52" i="19" s="1"/>
  <c r="I51" i="19" s="1"/>
  <c r="H56" i="19"/>
  <c r="G56" i="19"/>
  <c r="F56" i="19"/>
  <c r="E56" i="19"/>
  <c r="E52" i="19" s="1"/>
  <c r="E51" i="19" s="1"/>
  <c r="M53" i="19"/>
  <c r="L53" i="19"/>
  <c r="K53" i="19"/>
  <c r="J53" i="19"/>
  <c r="J52" i="19" s="1"/>
  <c r="J51" i="19" s="1"/>
  <c r="I53" i="19"/>
  <c r="H53" i="19"/>
  <c r="G53" i="19"/>
  <c r="F53" i="19"/>
  <c r="F52" i="19" s="1"/>
  <c r="F51" i="19" s="1"/>
  <c r="E53" i="19"/>
  <c r="L52" i="19"/>
  <c r="K52" i="19"/>
  <c r="K51" i="19" s="1"/>
  <c r="H52" i="19"/>
  <c r="G52" i="19"/>
  <c r="L51" i="19"/>
  <c r="H51" i="19"/>
  <c r="M47" i="19"/>
  <c r="M4" i="19" s="1"/>
  <c r="M92" i="19" s="1"/>
  <c r="L47" i="19"/>
  <c r="K47" i="19"/>
  <c r="J47" i="19"/>
  <c r="I47" i="19"/>
  <c r="I4" i="19" s="1"/>
  <c r="I92" i="19" s="1"/>
  <c r="H47" i="19"/>
  <c r="G47" i="19"/>
  <c r="F47" i="19"/>
  <c r="E47" i="19"/>
  <c r="E4" i="19" s="1"/>
  <c r="E92" i="19" s="1"/>
  <c r="M8" i="19"/>
  <c r="L8" i="19"/>
  <c r="K8" i="19"/>
  <c r="J8" i="19"/>
  <c r="I8" i="19"/>
  <c r="H8" i="19"/>
  <c r="G8" i="19"/>
  <c r="F8" i="19"/>
  <c r="E8" i="19"/>
  <c r="M5" i="19"/>
  <c r="L5" i="19"/>
  <c r="K5" i="19"/>
  <c r="K4" i="19" s="1"/>
  <c r="J5" i="19"/>
  <c r="I5" i="19"/>
  <c r="H5" i="19"/>
  <c r="G5" i="19"/>
  <c r="G4" i="19" s="1"/>
  <c r="F5" i="19"/>
  <c r="E5" i="19"/>
  <c r="L4" i="19"/>
  <c r="L92" i="19" s="1"/>
  <c r="H4" i="19"/>
  <c r="H92" i="19" s="1"/>
  <c r="M81" i="18"/>
  <c r="L81" i="18"/>
  <c r="K81" i="18"/>
  <c r="J81" i="18"/>
  <c r="J77" i="18" s="1"/>
  <c r="I81" i="18"/>
  <c r="H81" i="18"/>
  <c r="G81" i="18"/>
  <c r="F81" i="18"/>
  <c r="F77" i="18" s="1"/>
  <c r="E81" i="18"/>
  <c r="M78" i="18"/>
  <c r="L78" i="18"/>
  <c r="K78" i="18"/>
  <c r="K77" i="18" s="1"/>
  <c r="J78" i="18"/>
  <c r="I78" i="18"/>
  <c r="H78" i="18"/>
  <c r="G78" i="18"/>
  <c r="G77" i="18" s="1"/>
  <c r="F78" i="18"/>
  <c r="E78" i="18"/>
  <c r="M77" i="18"/>
  <c r="L77" i="18"/>
  <c r="I77" i="18"/>
  <c r="H77" i="18"/>
  <c r="E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J68" i="18"/>
  <c r="J64" i="18" s="1"/>
  <c r="I68" i="18"/>
  <c r="H68" i="18"/>
  <c r="G68" i="18"/>
  <c r="F68" i="18"/>
  <c r="F64" i="18" s="1"/>
  <c r="E68" i="18"/>
  <c r="M65" i="18"/>
  <c r="L65" i="18"/>
  <c r="K65" i="18"/>
  <c r="K64" i="18" s="1"/>
  <c r="J65" i="18"/>
  <c r="I65" i="18"/>
  <c r="H65" i="18"/>
  <c r="G65" i="18"/>
  <c r="G64" i="18" s="1"/>
  <c r="F65" i="18"/>
  <c r="E65" i="18"/>
  <c r="M64" i="18"/>
  <c r="L64" i="18"/>
  <c r="I64" i="18"/>
  <c r="H64" i="18"/>
  <c r="E64" i="18"/>
  <c r="M59" i="18"/>
  <c r="L59" i="18"/>
  <c r="K59" i="18"/>
  <c r="J59" i="18"/>
  <c r="I59" i="18"/>
  <c r="I51" i="18" s="1"/>
  <c r="H59" i="18"/>
  <c r="G59" i="18"/>
  <c r="F59" i="18"/>
  <c r="E59" i="18"/>
  <c r="E51" i="18" s="1"/>
  <c r="M56" i="18"/>
  <c r="L56" i="18"/>
  <c r="K56" i="18"/>
  <c r="J56" i="18"/>
  <c r="J52" i="18" s="1"/>
  <c r="J51" i="18" s="1"/>
  <c r="I56" i="18"/>
  <c r="H56" i="18"/>
  <c r="G56" i="18"/>
  <c r="F56" i="18"/>
  <c r="F52" i="18" s="1"/>
  <c r="F51" i="18" s="1"/>
  <c r="E56" i="18"/>
  <c r="M53" i="18"/>
  <c r="L53" i="18"/>
  <c r="K53" i="18"/>
  <c r="K52" i="18" s="1"/>
  <c r="K51" i="18" s="1"/>
  <c r="J53" i="18"/>
  <c r="I53" i="18"/>
  <c r="H53" i="18"/>
  <c r="G53" i="18"/>
  <c r="G52" i="18" s="1"/>
  <c r="G51" i="18" s="1"/>
  <c r="F53" i="18"/>
  <c r="E53" i="18"/>
  <c r="M52" i="18"/>
  <c r="L52" i="18"/>
  <c r="L51" i="18" s="1"/>
  <c r="I52" i="18"/>
  <c r="H52" i="18"/>
  <c r="H51" i="18" s="1"/>
  <c r="E52" i="18"/>
  <c r="M51" i="18"/>
  <c r="M47" i="18"/>
  <c r="L47" i="18"/>
  <c r="K47" i="18"/>
  <c r="J47" i="18"/>
  <c r="J4" i="18" s="1"/>
  <c r="I47" i="18"/>
  <c r="H47" i="18"/>
  <c r="G47" i="18"/>
  <c r="F47" i="18"/>
  <c r="F4" i="18" s="1"/>
  <c r="E47" i="18"/>
  <c r="M8" i="18"/>
  <c r="L8" i="18"/>
  <c r="K8" i="18"/>
  <c r="K4" i="18" s="1"/>
  <c r="J8" i="18"/>
  <c r="I8" i="18"/>
  <c r="H8" i="18"/>
  <c r="G8" i="18"/>
  <c r="G4" i="18" s="1"/>
  <c r="F8" i="18"/>
  <c r="E8" i="18"/>
  <c r="M5" i="18"/>
  <c r="L5" i="18"/>
  <c r="L4" i="18" s="1"/>
  <c r="K5" i="18"/>
  <c r="J5" i="18"/>
  <c r="I5" i="18"/>
  <c r="H5" i="18"/>
  <c r="H4" i="18" s="1"/>
  <c r="H92" i="18" s="1"/>
  <c r="G5" i="18"/>
  <c r="F5" i="18"/>
  <c r="E5" i="18"/>
  <c r="M4" i="18"/>
  <c r="M92" i="18" s="1"/>
  <c r="I4" i="18"/>
  <c r="I92" i="18" s="1"/>
  <c r="E4" i="18"/>
  <c r="M36" i="17"/>
  <c r="L36" i="17"/>
  <c r="K36" i="17"/>
  <c r="J36" i="17"/>
  <c r="I36" i="17"/>
  <c r="H36" i="17"/>
  <c r="G36" i="17"/>
  <c r="F36" i="17"/>
  <c r="E36" i="17"/>
  <c r="M31" i="17"/>
  <c r="L31" i="17"/>
  <c r="K31" i="17"/>
  <c r="J31" i="17"/>
  <c r="I31" i="17"/>
  <c r="H31" i="17"/>
  <c r="G31" i="17"/>
  <c r="F31" i="17"/>
  <c r="E31" i="17"/>
  <c r="M21" i="17"/>
  <c r="L21" i="17"/>
  <c r="K21" i="17"/>
  <c r="J21" i="17"/>
  <c r="I21" i="17"/>
  <c r="H21" i="17"/>
  <c r="G21" i="17"/>
  <c r="F21" i="17"/>
  <c r="E21" i="17"/>
  <c r="M10" i="17"/>
  <c r="L10" i="17"/>
  <c r="K10" i="17"/>
  <c r="J10" i="17"/>
  <c r="J9" i="17" s="1"/>
  <c r="J40" i="17" s="1"/>
  <c r="I10" i="17"/>
  <c r="H10" i="17"/>
  <c r="G10" i="17"/>
  <c r="F10" i="17"/>
  <c r="F9" i="17" s="1"/>
  <c r="F40" i="17" s="1"/>
  <c r="E10" i="17"/>
  <c r="M9" i="17"/>
  <c r="L9" i="17"/>
  <c r="K9" i="17"/>
  <c r="I9" i="17"/>
  <c r="H9" i="17"/>
  <c r="G9" i="17"/>
  <c r="E9" i="17"/>
  <c r="M4" i="17"/>
  <c r="L4" i="17"/>
  <c r="K4" i="17"/>
  <c r="K40" i="17" s="1"/>
  <c r="J4" i="17"/>
  <c r="I4" i="17"/>
  <c r="H4" i="17"/>
  <c r="G4" i="17"/>
  <c r="G40" i="17" s="1"/>
  <c r="F4" i="17"/>
  <c r="E4" i="17"/>
  <c r="K15" i="16"/>
  <c r="J15" i="16"/>
  <c r="I15" i="16"/>
  <c r="H15" i="16"/>
  <c r="G15" i="16"/>
  <c r="F15" i="16"/>
  <c r="E15" i="16"/>
  <c r="D15" i="16"/>
  <c r="C15" i="16"/>
  <c r="K4" i="16"/>
  <c r="J4" i="16"/>
  <c r="I4" i="16"/>
  <c r="H4" i="16"/>
  <c r="G4" i="16"/>
  <c r="F4" i="16"/>
  <c r="E4" i="16"/>
  <c r="D4" i="16"/>
  <c r="C4" i="16"/>
  <c r="K16" i="15"/>
  <c r="J16" i="15"/>
  <c r="I16" i="15"/>
  <c r="H16" i="15"/>
  <c r="G16" i="15"/>
  <c r="F16" i="15"/>
  <c r="E16" i="15"/>
  <c r="D16" i="15"/>
  <c r="C16" i="15"/>
  <c r="K8" i="15"/>
  <c r="J8" i="15"/>
  <c r="I8" i="15"/>
  <c r="H8" i="15"/>
  <c r="G8" i="15"/>
  <c r="F8" i="15"/>
  <c r="E8" i="15"/>
  <c r="D8" i="15"/>
  <c r="C8" i="15"/>
  <c r="K4" i="15"/>
  <c r="J4" i="15"/>
  <c r="I4" i="15"/>
  <c r="I26" i="15" s="1"/>
  <c r="H4" i="15"/>
  <c r="G4" i="15"/>
  <c r="F4" i="15"/>
  <c r="E4" i="15"/>
  <c r="E26" i="15" s="1"/>
  <c r="D4" i="15"/>
  <c r="C4" i="15"/>
  <c r="C26" i="15" s="1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H26" i="13"/>
  <c r="D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J26" i="13" s="1"/>
  <c r="I4" i="13"/>
  <c r="I26" i="13" s="1"/>
  <c r="H4" i="13"/>
  <c r="G4" i="13"/>
  <c r="G26" i="13" s="1"/>
  <c r="F4" i="13"/>
  <c r="F26" i="13" s="1"/>
  <c r="E4" i="13"/>
  <c r="E26" i="13" s="1"/>
  <c r="D4" i="13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J26" i="11"/>
  <c r="F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I4" i="11"/>
  <c r="I26" i="11" s="1"/>
  <c r="H4" i="11"/>
  <c r="H26" i="11" s="1"/>
  <c r="G4" i="11"/>
  <c r="G26" i="11" s="1"/>
  <c r="F4" i="11"/>
  <c r="E4" i="11"/>
  <c r="E26" i="11" s="1"/>
  <c r="D4" i="11"/>
  <c r="D26" i="11" s="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H26" i="9"/>
  <c r="D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I26" i="9" s="1"/>
  <c r="H4" i="9"/>
  <c r="G4" i="9"/>
  <c r="G26" i="9" s="1"/>
  <c r="F4" i="9"/>
  <c r="F26" i="9" s="1"/>
  <c r="E4" i="9"/>
  <c r="E26" i="9" s="1"/>
  <c r="D4" i="9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J26" i="7"/>
  <c r="F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I4" i="7"/>
  <c r="I26" i="7" s="1"/>
  <c r="H4" i="7"/>
  <c r="H26" i="7" s="1"/>
  <c r="G4" i="7"/>
  <c r="G26" i="7" s="1"/>
  <c r="F4" i="7"/>
  <c r="E4" i="7"/>
  <c r="E26" i="7" s="1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J26" i="4"/>
  <c r="F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I4" i="4"/>
  <c r="I26" i="4" s="1"/>
  <c r="H4" i="4"/>
  <c r="H26" i="4" s="1"/>
  <c r="G4" i="4"/>
  <c r="G26" i="4" s="1"/>
  <c r="F4" i="4"/>
  <c r="E4" i="4"/>
  <c r="E26" i="4" s="1"/>
  <c r="D4" i="4"/>
  <c r="D26" i="4" s="1"/>
  <c r="C4" i="4"/>
  <c r="C26" i="4" s="1"/>
  <c r="E92" i="18" l="1"/>
  <c r="G26" i="15"/>
  <c r="K26" i="15"/>
  <c r="E40" i="17"/>
  <c r="I40" i="17"/>
  <c r="M40" i="17"/>
  <c r="L92" i="18"/>
  <c r="G92" i="18"/>
  <c r="K92" i="18"/>
  <c r="F92" i="18"/>
  <c r="J92" i="18"/>
  <c r="F4" i="19"/>
  <c r="F92" i="19" s="1"/>
  <c r="J4" i="19"/>
  <c r="J92" i="19" s="1"/>
  <c r="G51" i="19"/>
  <c r="F51" i="21"/>
  <c r="J51" i="21"/>
  <c r="J92" i="21" s="1"/>
  <c r="D26" i="15"/>
  <c r="H26" i="15"/>
  <c r="G92" i="19"/>
  <c r="K92" i="19"/>
  <c r="E92" i="21"/>
  <c r="M92" i="21"/>
  <c r="H92" i="21"/>
  <c r="L92" i="21"/>
  <c r="E92" i="22"/>
  <c r="J92" i="22"/>
  <c r="E51" i="22"/>
  <c r="I51" i="22"/>
  <c r="I92" i="22" s="1"/>
  <c r="M51" i="22"/>
  <c r="H92" i="23"/>
  <c r="G92" i="23"/>
  <c r="F51" i="23"/>
  <c r="F92" i="23" s="1"/>
  <c r="J51" i="23"/>
  <c r="J92" i="23" s="1"/>
  <c r="E51" i="23"/>
  <c r="I51" i="23"/>
  <c r="M51" i="23"/>
  <c r="M92" i="23" s="1"/>
  <c r="F26" i="15"/>
  <c r="J26" i="15"/>
  <c r="H40" i="17"/>
  <c r="L40" i="17"/>
  <c r="K92" i="20"/>
  <c r="F92" i="21"/>
  <c r="G92" i="21"/>
  <c r="K92" i="21"/>
  <c r="M92" i="22"/>
  <c r="K92" i="22"/>
  <c r="K51" i="22"/>
  <c r="F51" i="22"/>
  <c r="F92" i="22" s="1"/>
  <c r="J51" i="22"/>
  <c r="E92" i="23"/>
  <c r="I92" i="23"/>
  <c r="H51" i="23"/>
  <c r="L51" i="23"/>
  <c r="L92" i="23" s="1"/>
</calcChain>
</file>

<file path=xl/sharedStrings.xml><?xml version="1.0" encoding="utf-8"?>
<sst xmlns="http://schemas.openxmlformats.org/spreadsheetml/2006/main" count="9181" uniqueCount="184">
  <si>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</si>
  <si>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</si>
  <si>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</si>
  <si>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</si>
  <si>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</si>
  <si>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</si>
  <si>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</si>
  <si>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</si>
  <si>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</si>
  <si>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</si>
  <si>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</si>
  <si>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</si>
  <si>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</si>
  <si>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</si>
  <si>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</si>
  <si>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</si>
  <si>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</si>
  <si>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</si>
  <si>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</si>
  <si>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</si>
  <si>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</si>
  <si>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</si>
  <si>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</si>
  <si>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</si>
  <si>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</si>
  <si>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</si>
  <si>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</si>
  <si>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</si>
  <si>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</si>
  <si>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</si>
  <si>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</si>
  <si>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</si>
  <si>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</si>
  <si>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</si>
  <si>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</si>
  <si>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</si>
  <si>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</si>
  <si>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</si>
  <si>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</si>
  <si>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</si>
  <si>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</si>
  <si>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</si>
  <si>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</si>
  <si>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</si>
  <si>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</si>
  <si>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</si>
  <si>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</si>
  <si>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</si>
  <si>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</si>
  <si>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</si>
  <si>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</si>
  <si>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</si>
  <si>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</si>
  <si>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</si>
  <si>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</si>
  <si>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</si>
  <si>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</si>
  <si>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</si>
  <si>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</si>
  <si>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</si>
  <si>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</si>
  <si>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</si>
  <si>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</si>
  <si>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</si>
  <si>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</si>
  <si>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</si>
  <si>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</si>
  <si>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</si>
  <si>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</si>
  <si>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</si>
  <si>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</si>
  <si>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</si>
  <si>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</si>
  <si>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</si>
  <si>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</si>
  <si>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</si>
  <si>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</si>
  <si>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</si>
  <si>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</si>
  <si>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</si>
  <si>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</si>
  <si>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</si>
  <si>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</si>
  <si>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</si>
  <si>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</si>
  <si>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</si>
  <si>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</si>
  <si>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</si>
  <si>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</si>
  <si>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</si>
  <si>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</si>
  <si>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</si>
  <si>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</si>
  <si>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</si>
  <si>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</si>
  <si>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</si>
  <si>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</si>
  <si>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</si>
  <si>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</si>
  <si>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</si>
  <si>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</si>
  <si>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</si>
  <si>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</si>
  <si>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</si>
  <si>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</si>
  <si>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</si>
  <si>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</si>
  <si>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</si>
  <si>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</si>
  <si>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</si>
  <si>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</si>
  <si>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</si>
  <si>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</si>
  <si>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</si>
  <si>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</si>
  <si>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</si>
  <si>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</si>
  <si>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</si>
  <si>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</si>
  <si>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</si>
  <si>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</si>
  <si>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</si>
  <si>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2016/17</t>
  </si>
  <si>
    <t>2015/16</t>
  </si>
  <si>
    <t>2014/15</t>
  </si>
  <si>
    <t>2013/14</t>
  </si>
  <si>
    <t>2012/13</t>
  </si>
  <si>
    <t>2011/12</t>
  </si>
  <si>
    <t>2010/11</t>
  </si>
  <si>
    <t>Table B.1: Specification of receipts: Co-Operative Governance And Traditional Affairs</t>
  </si>
  <si>
    <t>Table B.2: Payments and estimates by economic classification: Co-Operative Governance And Traditional Affairs</t>
  </si>
  <si>
    <t>1. Administration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</si>
  <si>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</si>
  <si>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</si>
  <si>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</si>
  <si>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</si>
  <si>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</si>
  <si>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</si>
  <si>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Local Governance</t>
  </si>
  <si>
    <t>3. Development And Planning</t>
  </si>
  <si>
    <t>4. Traditional Institutional Management</t>
  </si>
  <si>
    <t>5. The House Of Traditional Leaders</t>
  </si>
  <si>
    <t xml:space="preserve">6. </t>
  </si>
  <si>
    <t xml:space="preserve">7. </t>
  </si>
  <si>
    <t xml:space="preserve">8. </t>
  </si>
  <si>
    <t xml:space="preserve">9. </t>
  </si>
  <si>
    <t>1. Office Of The Mec</t>
  </si>
  <si>
    <t>2. Cooperate Services</t>
  </si>
  <si>
    <t>1. Office Support</t>
  </si>
  <si>
    <t>2. Municipal Administration</t>
  </si>
  <si>
    <t>3. Municipal Finance</t>
  </si>
  <si>
    <t>4. Public Participation</t>
  </si>
  <si>
    <t>5. Capacity Development</t>
  </si>
  <si>
    <t>6. Municipal Performance Monitoring, Reporting  Eva</t>
  </si>
  <si>
    <t>2. Spatial Planning</t>
  </si>
  <si>
    <t>3. Land Use Management</t>
  </si>
  <si>
    <t>4. Idp Coordination</t>
  </si>
  <si>
    <t>5. Local Economic Development</t>
  </si>
  <si>
    <t>6. Municipal Infrastracture</t>
  </si>
  <si>
    <t>7. Disaster Management</t>
  </si>
  <si>
    <t>2. Traditional Institutional Administration</t>
  </si>
  <si>
    <t>3. Traditional Resource Adiministration</t>
  </si>
  <si>
    <t>4. Rural Development Facilitation</t>
  </si>
  <si>
    <t>5. Traditional Land Administration</t>
  </si>
  <si>
    <t>1. Adminitration Of House Of Taditional Leaders</t>
  </si>
  <si>
    <t>2. Committees And Local Houses Of Traditional Leaders</t>
  </si>
  <si>
    <t>Table 4.2: Summary of departmental receipts collection</t>
  </si>
  <si>
    <t>Table 4.3: Summary of payments and estimates by programme: Co-Operative Governance And Traditional Affairs</t>
  </si>
  <si>
    <t>Table 4.4: Summary of provincial payments and estimates by economic classification: Co-Operative Governance And Traditional Affairs</t>
  </si>
  <si>
    <t>Table 4.6: Summary of payments and estimates by sub-programme: Administration</t>
  </si>
  <si>
    <t>Table 4.7: Summary of payments and estimates by economic classification: Administration</t>
  </si>
  <si>
    <t>Table 4.8: Summary of payments and estimates by sub-programme: Local Governance</t>
  </si>
  <si>
    <t>Table 4.9: Summary of payments and estimates by economic classification: Local Governance</t>
  </si>
  <si>
    <t>Table 4.10: Summary of payments and estimates by sub-programme: Development And Planning</t>
  </si>
  <si>
    <t>Table 4.11: Summary of payments and estimates by economic classification: Development And Planning</t>
  </si>
  <si>
    <t>Table 4.12: Summary of payments and estimates by sub-programme: Traditional Institutional Management</t>
  </si>
  <si>
    <t>Table 4.13: Summary of payments and estimates by economic classification: Traditional Institutional Management</t>
  </si>
  <si>
    <t>Table 4.14: Summary of payments and estimates by sub-programme: The House Of Traditional Leaders</t>
  </si>
  <si>
    <t>Table 4.15: Summary of payments and estimates by economic classification: The House Of Traditional Leaders</t>
  </si>
  <si>
    <t>Table B.2A: Payments and estimates by economic classification: Administration</t>
  </si>
  <si>
    <t>Table B.2B: Payments and estimates by economic classification: Local Governance</t>
  </si>
  <si>
    <t>Table B.2C: Payments and estimates by economic classification: Development And Planning</t>
  </si>
  <si>
    <t>Table B.2D: Payments and estimates by economic classification: Traditional Institutional Management</t>
  </si>
  <si>
    <t>Table B.2E: Payments and estimates by economic classification: The House Of Traditional Leaders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</si>
</sst>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1367</v>
      </c>
      <c r="D9" s="33">
        <v>0</v>
      </c>
      <c r="E9" s="33">
        <v>223</v>
      </c>
      <c r="F9" s="32">
        <v>1293</v>
      </c>
      <c r="G9" s="33">
        <v>1293</v>
      </c>
      <c r="H9" s="34">
        <v>0</v>
      </c>
      <c r="I9" s="33">
        <v>302</v>
      </c>
      <c r="J9" s="33">
        <v>320</v>
      </c>
      <c r="K9" s="33">
        <v>330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0</v>
      </c>
      <c r="D12" s="33">
        <v>819</v>
      </c>
      <c r="E12" s="33">
        <v>0</v>
      </c>
      <c r="F12" s="32">
        <v>1293</v>
      </c>
      <c r="G12" s="33">
        <v>1293</v>
      </c>
      <c r="H12" s="34">
        <v>1290</v>
      </c>
      <c r="I12" s="33">
        <v>992</v>
      </c>
      <c r="J12" s="33">
        <v>1006</v>
      </c>
      <c r="K12" s="33">
        <v>996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1367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50</v>
      </c>
      <c r="J13" s="33">
        <v>50</v>
      </c>
      <c r="K13" s="33">
        <v>50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0</v>
      </c>
      <c r="D14" s="36">
        <v>0</v>
      </c>
      <c r="E14" s="36">
        <v>0</v>
      </c>
      <c r="F14" s="35">
        <v>0</v>
      </c>
      <c r="G14" s="36">
        <v>0</v>
      </c>
      <c r="H14" s="37">
        <v>0</v>
      </c>
      <c r="I14" s="36">
        <v>20</v>
      </c>
      <c r="J14" s="36">
        <v>30</v>
      </c>
      <c r="K14" s="36">
        <v>30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2734</v>
      </c>
      <c r="D15" s="61">
        <f t="shared" ref="D15:K15" si="1">SUM(D5:D14)</f>
        <v>819</v>
      </c>
      <c r="E15" s="61">
        <f t="shared" si="1"/>
        <v>223</v>
      </c>
      <c r="F15" s="62">
        <f t="shared" si="1"/>
        <v>2586</v>
      </c>
      <c r="G15" s="61">
        <f t="shared" si="1"/>
        <v>2586</v>
      </c>
      <c r="H15" s="63">
        <f t="shared" si="1"/>
        <v>1290</v>
      </c>
      <c r="I15" s="61">
        <f t="shared" si="1"/>
        <v>1364</v>
      </c>
      <c r="J15" s="61">
        <f t="shared" si="1"/>
        <v>1406</v>
      </c>
      <c r="K15" s="61">
        <f t="shared" si="1"/>
        <v>1406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148</v>
      </c>
      <c r="C4" s="33">
        <v>1097</v>
      </c>
      <c r="D4" s="33">
        <v>1170</v>
      </c>
      <c r="E4" s="33">
        <v>1346</v>
      </c>
      <c r="F4" s="27">
        <v>1575</v>
      </c>
      <c r="G4" s="28">
        <v>1535</v>
      </c>
      <c r="H4" s="29">
        <v>1535</v>
      </c>
      <c r="I4" s="33">
        <v>1615</v>
      </c>
      <c r="J4" s="33">
        <v>1719</v>
      </c>
      <c r="K4" s="33">
        <v>1810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160</v>
      </c>
      <c r="C5" s="33">
        <v>17165</v>
      </c>
      <c r="D5" s="33">
        <v>18661</v>
      </c>
      <c r="E5" s="33">
        <v>18378</v>
      </c>
      <c r="F5" s="32">
        <v>24315</v>
      </c>
      <c r="G5" s="33">
        <v>22015</v>
      </c>
      <c r="H5" s="34">
        <v>22015</v>
      </c>
      <c r="I5" s="33">
        <v>21403</v>
      </c>
      <c r="J5" s="33">
        <v>30300</v>
      </c>
      <c r="K5" s="33">
        <v>31906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161</v>
      </c>
      <c r="C6" s="33">
        <v>26794</v>
      </c>
      <c r="D6" s="33">
        <v>28915</v>
      </c>
      <c r="E6" s="33">
        <v>29866</v>
      </c>
      <c r="F6" s="32">
        <v>32650</v>
      </c>
      <c r="G6" s="33">
        <v>35012</v>
      </c>
      <c r="H6" s="34">
        <v>35012</v>
      </c>
      <c r="I6" s="33">
        <v>64450</v>
      </c>
      <c r="J6" s="33">
        <v>59954</v>
      </c>
      <c r="K6" s="33">
        <v>64086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162</v>
      </c>
      <c r="C7" s="33">
        <v>7486</v>
      </c>
      <c r="D7" s="33">
        <v>7548</v>
      </c>
      <c r="E7" s="33">
        <v>10636</v>
      </c>
      <c r="F7" s="32">
        <v>12891</v>
      </c>
      <c r="G7" s="33">
        <v>11076</v>
      </c>
      <c r="H7" s="34">
        <v>11076</v>
      </c>
      <c r="I7" s="33">
        <v>11490</v>
      </c>
      <c r="J7" s="33">
        <v>11105</v>
      </c>
      <c r="K7" s="33">
        <v>11698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163</v>
      </c>
      <c r="C8" s="33">
        <v>1587</v>
      </c>
      <c r="D8" s="33">
        <v>4290</v>
      </c>
      <c r="E8" s="33">
        <v>3037</v>
      </c>
      <c r="F8" s="32">
        <v>2109</v>
      </c>
      <c r="G8" s="33">
        <v>2109</v>
      </c>
      <c r="H8" s="34">
        <v>2109</v>
      </c>
      <c r="I8" s="33">
        <v>2325</v>
      </c>
      <c r="J8" s="33">
        <v>2346</v>
      </c>
      <c r="K8" s="33">
        <v>2470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54129</v>
      </c>
      <c r="D19" s="46">
        <f t="shared" ref="D19:K19" si="1">SUM(D4:D18)</f>
        <v>60584</v>
      </c>
      <c r="E19" s="46">
        <f t="shared" si="1"/>
        <v>63263</v>
      </c>
      <c r="F19" s="47">
        <f t="shared" si="1"/>
        <v>73540</v>
      </c>
      <c r="G19" s="46">
        <f t="shared" si="1"/>
        <v>71747</v>
      </c>
      <c r="H19" s="48">
        <f t="shared" si="1"/>
        <v>71747</v>
      </c>
      <c r="I19" s="46">
        <f t="shared" si="1"/>
        <v>101283</v>
      </c>
      <c r="J19" s="46">
        <f t="shared" si="1"/>
        <v>105424</v>
      </c>
      <c r="K19" s="46">
        <f t="shared" si="1"/>
        <v>111970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47169</v>
      </c>
      <c r="D4" s="20">
        <f t="shared" ref="D4:K4" si="0">SUM(D5:D7)</f>
        <v>52101</v>
      </c>
      <c r="E4" s="20">
        <f t="shared" si="0"/>
        <v>53383</v>
      </c>
      <c r="F4" s="21">
        <f t="shared" si="0"/>
        <v>63170</v>
      </c>
      <c r="G4" s="20">
        <f t="shared" si="0"/>
        <v>58777</v>
      </c>
      <c r="H4" s="22">
        <f t="shared" si="0"/>
        <v>58777</v>
      </c>
      <c r="I4" s="20">
        <f t="shared" si="0"/>
        <v>80105</v>
      </c>
      <c r="J4" s="20">
        <f t="shared" si="0"/>
        <v>83151</v>
      </c>
      <c r="K4" s="20">
        <f t="shared" si="0"/>
        <v>88505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35359</v>
      </c>
      <c r="D5" s="28">
        <v>40773</v>
      </c>
      <c r="E5" s="28">
        <v>45908</v>
      </c>
      <c r="F5" s="27">
        <v>54140</v>
      </c>
      <c r="G5" s="28">
        <v>51200</v>
      </c>
      <c r="H5" s="29">
        <v>50952</v>
      </c>
      <c r="I5" s="28">
        <v>73788</v>
      </c>
      <c r="J5" s="28">
        <v>73376</v>
      </c>
      <c r="K5" s="29">
        <v>78208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11810</v>
      </c>
      <c r="D6" s="33">
        <v>11328</v>
      </c>
      <c r="E6" s="33">
        <v>7475</v>
      </c>
      <c r="F6" s="32">
        <v>9030</v>
      </c>
      <c r="G6" s="33">
        <v>7577</v>
      </c>
      <c r="H6" s="34">
        <v>7825</v>
      </c>
      <c r="I6" s="33">
        <v>6317</v>
      </c>
      <c r="J6" s="33">
        <v>9775</v>
      </c>
      <c r="K6" s="34">
        <v>10297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6960</v>
      </c>
      <c r="D8" s="20">
        <f t="shared" ref="D8:K8" si="1">SUM(D9:D15)</f>
        <v>8350</v>
      </c>
      <c r="E8" s="20">
        <f t="shared" si="1"/>
        <v>9880</v>
      </c>
      <c r="F8" s="21">
        <f t="shared" si="1"/>
        <v>10370</v>
      </c>
      <c r="G8" s="20">
        <f t="shared" si="1"/>
        <v>12970</v>
      </c>
      <c r="H8" s="22">
        <f t="shared" si="1"/>
        <v>12970</v>
      </c>
      <c r="I8" s="20">
        <f t="shared" si="1"/>
        <v>21178</v>
      </c>
      <c r="J8" s="20">
        <f t="shared" si="1"/>
        <v>22273</v>
      </c>
      <c r="K8" s="20">
        <f t="shared" si="1"/>
        <v>23465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6960</v>
      </c>
      <c r="D14" s="33">
        <v>8000</v>
      </c>
      <c r="E14" s="33">
        <v>9880</v>
      </c>
      <c r="F14" s="32">
        <v>10370</v>
      </c>
      <c r="G14" s="33">
        <v>12970</v>
      </c>
      <c r="H14" s="34">
        <v>12970</v>
      </c>
      <c r="I14" s="33">
        <v>21178</v>
      </c>
      <c r="J14" s="33">
        <v>22273</v>
      </c>
      <c r="K14" s="34">
        <v>23465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350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133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54129</v>
      </c>
      <c r="D26" s="46">
        <f t="shared" ref="D26:K26" si="3">+D4+D8+D16+D24</f>
        <v>60584</v>
      </c>
      <c r="E26" s="46">
        <f t="shared" si="3"/>
        <v>63263</v>
      </c>
      <c r="F26" s="47">
        <f t="shared" si="3"/>
        <v>73540</v>
      </c>
      <c r="G26" s="46">
        <f t="shared" si="3"/>
        <v>71747</v>
      </c>
      <c r="H26" s="48">
        <f t="shared" si="3"/>
        <v>71747</v>
      </c>
      <c r="I26" s="46">
        <f t="shared" si="3"/>
        <v>101283</v>
      </c>
      <c r="J26" s="46">
        <f t="shared" si="3"/>
        <v>105424</v>
      </c>
      <c r="K26" s="46">
        <f t="shared" si="3"/>
        <v>111970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164</v>
      </c>
      <c r="C4" s="33">
        <v>9144</v>
      </c>
      <c r="D4" s="33">
        <v>9534</v>
      </c>
      <c r="E4" s="33">
        <v>8750</v>
      </c>
      <c r="F4" s="27">
        <v>5886</v>
      </c>
      <c r="G4" s="28">
        <v>8486</v>
      </c>
      <c r="H4" s="29">
        <v>7357</v>
      </c>
      <c r="I4" s="33">
        <v>9999</v>
      </c>
      <c r="J4" s="33">
        <v>9774</v>
      </c>
      <c r="K4" s="33">
        <v>10612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165</v>
      </c>
      <c r="C5" s="33">
        <v>3686</v>
      </c>
      <c r="D5" s="33">
        <v>3196</v>
      </c>
      <c r="E5" s="33">
        <v>4042</v>
      </c>
      <c r="F5" s="32">
        <v>6276</v>
      </c>
      <c r="G5" s="33">
        <v>6776</v>
      </c>
      <c r="H5" s="34">
        <v>7905</v>
      </c>
      <c r="I5" s="33">
        <v>3362</v>
      </c>
      <c r="J5" s="33">
        <v>3603</v>
      </c>
      <c r="K5" s="33">
        <v>3794</v>
      </c>
      <c r="Z5" s="53">
        <f t="shared" si="0"/>
        <v>1</v>
      </c>
      <c r="AA5" s="30">
        <v>7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12830</v>
      </c>
      <c r="D19" s="46">
        <f t="shared" ref="D19:K19" si="1">SUM(D4:D18)</f>
        <v>12730</v>
      </c>
      <c r="E19" s="46">
        <f t="shared" si="1"/>
        <v>12792</v>
      </c>
      <c r="F19" s="47">
        <f t="shared" si="1"/>
        <v>12162</v>
      </c>
      <c r="G19" s="46">
        <f t="shared" si="1"/>
        <v>15262</v>
      </c>
      <c r="H19" s="48">
        <f t="shared" si="1"/>
        <v>15262</v>
      </c>
      <c r="I19" s="46">
        <f t="shared" si="1"/>
        <v>13361</v>
      </c>
      <c r="J19" s="46">
        <f t="shared" si="1"/>
        <v>13377</v>
      </c>
      <c r="K19" s="46">
        <f t="shared" si="1"/>
        <v>14406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12830</v>
      </c>
      <c r="D4" s="20">
        <f t="shared" ref="D4:K4" si="0">SUM(D5:D7)</f>
        <v>12730</v>
      </c>
      <c r="E4" s="20">
        <f t="shared" si="0"/>
        <v>12551</v>
      </c>
      <c r="F4" s="21">
        <f t="shared" si="0"/>
        <v>12162</v>
      </c>
      <c r="G4" s="20">
        <f t="shared" si="0"/>
        <v>15262</v>
      </c>
      <c r="H4" s="22">
        <f t="shared" si="0"/>
        <v>15262</v>
      </c>
      <c r="I4" s="20">
        <f t="shared" si="0"/>
        <v>13361</v>
      </c>
      <c r="J4" s="20">
        <f t="shared" si="0"/>
        <v>13377</v>
      </c>
      <c r="K4" s="20">
        <f t="shared" si="0"/>
        <v>14406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4696</v>
      </c>
      <c r="D5" s="28">
        <v>8230</v>
      </c>
      <c r="E5" s="28">
        <v>7819</v>
      </c>
      <c r="F5" s="27">
        <v>7681</v>
      </c>
      <c r="G5" s="28">
        <v>8381</v>
      </c>
      <c r="H5" s="29">
        <v>8381</v>
      </c>
      <c r="I5" s="28">
        <v>8467</v>
      </c>
      <c r="J5" s="28">
        <v>9051</v>
      </c>
      <c r="K5" s="29">
        <v>9667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8134</v>
      </c>
      <c r="D6" s="33">
        <v>4500</v>
      </c>
      <c r="E6" s="33">
        <v>4732</v>
      </c>
      <c r="F6" s="32">
        <v>4481</v>
      </c>
      <c r="G6" s="33">
        <v>6881</v>
      </c>
      <c r="H6" s="34">
        <v>6881</v>
      </c>
      <c r="I6" s="33">
        <v>4894</v>
      </c>
      <c r="J6" s="33">
        <v>4326</v>
      </c>
      <c r="K6" s="34">
        <v>4739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241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12830</v>
      </c>
      <c r="D26" s="46">
        <f t="shared" ref="D26:K26" si="3">+D4+D8+D16+D24</f>
        <v>12730</v>
      </c>
      <c r="E26" s="46">
        <f t="shared" si="3"/>
        <v>12792</v>
      </c>
      <c r="F26" s="47">
        <f t="shared" si="3"/>
        <v>12162</v>
      </c>
      <c r="G26" s="46">
        <f t="shared" si="3"/>
        <v>15262</v>
      </c>
      <c r="H26" s="48">
        <f t="shared" si="3"/>
        <v>15262</v>
      </c>
      <c r="I26" s="46">
        <f t="shared" si="3"/>
        <v>13361</v>
      </c>
      <c r="J26" s="46">
        <f t="shared" si="3"/>
        <v>13377</v>
      </c>
      <c r="K26" s="46">
        <f t="shared" si="3"/>
        <v>14406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1367</v>
      </c>
      <c r="F9" s="72">
        <f t="shared" ref="F9:M9" si="1">F10+F19</f>
        <v>0</v>
      </c>
      <c r="G9" s="72">
        <f t="shared" si="1"/>
        <v>223</v>
      </c>
      <c r="H9" s="73">
        <f t="shared" si="1"/>
        <v>1293</v>
      </c>
      <c r="I9" s="72">
        <f t="shared" si="1"/>
        <v>1293</v>
      </c>
      <c r="J9" s="74">
        <f t="shared" si="1"/>
        <v>0</v>
      </c>
      <c r="K9" s="72">
        <f t="shared" si="1"/>
        <v>302</v>
      </c>
      <c r="L9" s="72">
        <f t="shared" si="1"/>
        <v>320</v>
      </c>
      <c r="M9" s="72">
        <f t="shared" si="1"/>
        <v>330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1367</v>
      </c>
      <c r="F10" s="100">
        <f t="shared" ref="F10:M10" si="2">SUM(F11:F13)</f>
        <v>0</v>
      </c>
      <c r="G10" s="100">
        <f t="shared" si="2"/>
        <v>223</v>
      </c>
      <c r="H10" s="101">
        <f t="shared" si="2"/>
        <v>1293</v>
      </c>
      <c r="I10" s="100">
        <f t="shared" si="2"/>
        <v>1293</v>
      </c>
      <c r="J10" s="102">
        <f t="shared" si="2"/>
        <v>0</v>
      </c>
      <c r="K10" s="100">
        <f t="shared" si="2"/>
        <v>302</v>
      </c>
      <c r="L10" s="100">
        <f t="shared" si="2"/>
        <v>320</v>
      </c>
      <c r="M10" s="100">
        <f t="shared" si="2"/>
        <v>330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1367</v>
      </c>
      <c r="F13" s="86">
        <v>0</v>
      </c>
      <c r="G13" s="86">
        <v>223</v>
      </c>
      <c r="H13" s="87">
        <v>1293</v>
      </c>
      <c r="I13" s="86">
        <v>1293</v>
      </c>
      <c r="J13" s="88">
        <v>0</v>
      </c>
      <c r="K13" s="86">
        <v>302</v>
      </c>
      <c r="L13" s="86">
        <v>320</v>
      </c>
      <c r="M13" s="86">
        <v>330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0</v>
      </c>
      <c r="F31" s="131">
        <f t="shared" ref="F31:M31" si="4">SUM(F32:F34)</f>
        <v>819</v>
      </c>
      <c r="G31" s="131">
        <f t="shared" si="4"/>
        <v>0</v>
      </c>
      <c r="H31" s="132">
        <f t="shared" si="4"/>
        <v>1293</v>
      </c>
      <c r="I31" s="131">
        <f t="shared" si="4"/>
        <v>1293</v>
      </c>
      <c r="J31" s="133">
        <f t="shared" si="4"/>
        <v>1290</v>
      </c>
      <c r="K31" s="131">
        <f t="shared" si="4"/>
        <v>992</v>
      </c>
      <c r="L31" s="131">
        <f t="shared" si="4"/>
        <v>1006</v>
      </c>
      <c r="M31" s="131">
        <f t="shared" si="4"/>
        <v>996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0</v>
      </c>
      <c r="F32" s="79">
        <v>819</v>
      </c>
      <c r="G32" s="79">
        <v>0</v>
      </c>
      <c r="H32" s="80">
        <v>1293</v>
      </c>
      <c r="I32" s="79">
        <v>1293</v>
      </c>
      <c r="J32" s="81">
        <v>1290</v>
      </c>
      <c r="K32" s="79">
        <v>992</v>
      </c>
      <c r="L32" s="79">
        <v>1006</v>
      </c>
      <c r="M32" s="79">
        <v>996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1367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50</v>
      </c>
      <c r="L36" s="72">
        <f t="shared" si="5"/>
        <v>50</v>
      </c>
      <c r="M36" s="72">
        <f t="shared" si="5"/>
        <v>50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1367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50</v>
      </c>
      <c r="L38" s="93">
        <v>50</v>
      </c>
      <c r="M38" s="93">
        <v>50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0</v>
      </c>
      <c r="F39" s="72">
        <v>0</v>
      </c>
      <c r="G39" s="72">
        <v>0</v>
      </c>
      <c r="H39" s="73">
        <v>0</v>
      </c>
      <c r="I39" s="72">
        <v>0</v>
      </c>
      <c r="J39" s="74">
        <v>0</v>
      </c>
      <c r="K39" s="72">
        <v>20</v>
      </c>
      <c r="L39" s="72">
        <v>30</v>
      </c>
      <c r="M39" s="72">
        <v>30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2734</v>
      </c>
      <c r="F40" s="46">
        <f t="shared" ref="F40:M40" si="6">F4+F9+F21+F29+F31+F36+F39</f>
        <v>819</v>
      </c>
      <c r="G40" s="46">
        <f t="shared" si="6"/>
        <v>223</v>
      </c>
      <c r="H40" s="47">
        <f t="shared" si="6"/>
        <v>2586</v>
      </c>
      <c r="I40" s="46">
        <f t="shared" si="6"/>
        <v>2586</v>
      </c>
      <c r="J40" s="48">
        <f t="shared" si="6"/>
        <v>1290</v>
      </c>
      <c r="K40" s="46">
        <f t="shared" si="6"/>
        <v>1364</v>
      </c>
      <c r="L40" s="46">
        <f t="shared" si="6"/>
        <v>1406</v>
      </c>
      <c r="M40" s="46">
        <f t="shared" si="6"/>
        <v>1406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316896</v>
      </c>
      <c r="F4" s="72">
        <f t="shared" ref="F4:M4" si="0">F5+F8+F47</f>
        <v>340868</v>
      </c>
      <c r="G4" s="72">
        <f t="shared" si="0"/>
        <v>304134</v>
      </c>
      <c r="H4" s="73">
        <f t="shared" si="0"/>
        <v>348878</v>
      </c>
      <c r="I4" s="72">
        <f t="shared" si="0"/>
        <v>364629</v>
      </c>
      <c r="J4" s="74">
        <f t="shared" si="0"/>
        <v>364629</v>
      </c>
      <c r="K4" s="72">
        <f t="shared" si="0"/>
        <v>395096</v>
      </c>
      <c r="L4" s="72">
        <f t="shared" si="0"/>
        <v>412884</v>
      </c>
      <c r="M4" s="72">
        <f t="shared" si="0"/>
        <v>435959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225966</v>
      </c>
      <c r="F5" s="100">
        <f t="shared" ref="F5:M5" si="1">SUM(F6:F7)</f>
        <v>227815</v>
      </c>
      <c r="G5" s="100">
        <f t="shared" si="1"/>
        <v>235232</v>
      </c>
      <c r="H5" s="101">
        <f t="shared" si="1"/>
        <v>274376</v>
      </c>
      <c r="I5" s="100">
        <f t="shared" si="1"/>
        <v>293077</v>
      </c>
      <c r="J5" s="102">
        <f t="shared" si="1"/>
        <v>290720</v>
      </c>
      <c r="K5" s="100">
        <f t="shared" si="1"/>
        <v>325014</v>
      </c>
      <c r="L5" s="100">
        <f t="shared" si="1"/>
        <v>340099</v>
      </c>
      <c r="M5" s="100">
        <f t="shared" si="1"/>
        <v>358406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194512</v>
      </c>
      <c r="F6" s="79">
        <v>200125</v>
      </c>
      <c r="G6" s="79">
        <v>233373</v>
      </c>
      <c r="H6" s="80">
        <v>248542</v>
      </c>
      <c r="I6" s="79">
        <v>264983</v>
      </c>
      <c r="J6" s="81">
        <v>247111</v>
      </c>
      <c r="K6" s="79">
        <v>276376</v>
      </c>
      <c r="L6" s="79">
        <v>292919</v>
      </c>
      <c r="M6" s="79">
        <v>306043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31454</v>
      </c>
      <c r="F7" s="93">
        <v>27690</v>
      </c>
      <c r="G7" s="93">
        <v>1859</v>
      </c>
      <c r="H7" s="94">
        <v>25834</v>
      </c>
      <c r="I7" s="93">
        <v>28094</v>
      </c>
      <c r="J7" s="95">
        <v>43609</v>
      </c>
      <c r="K7" s="93">
        <v>48638</v>
      </c>
      <c r="L7" s="93">
        <v>47180</v>
      </c>
      <c r="M7" s="93">
        <v>52363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90930</v>
      </c>
      <c r="F8" s="100">
        <f t="shared" ref="F8:M8" si="2">SUM(F9:F46)</f>
        <v>113053</v>
      </c>
      <c r="G8" s="100">
        <f t="shared" si="2"/>
        <v>68815</v>
      </c>
      <c r="H8" s="101">
        <f t="shared" si="2"/>
        <v>74502</v>
      </c>
      <c r="I8" s="100">
        <f t="shared" si="2"/>
        <v>71552</v>
      </c>
      <c r="J8" s="102">
        <f t="shared" si="2"/>
        <v>73909</v>
      </c>
      <c r="K8" s="100">
        <f t="shared" si="2"/>
        <v>70082</v>
      </c>
      <c r="L8" s="100">
        <f t="shared" si="2"/>
        <v>72785</v>
      </c>
      <c r="M8" s="100">
        <f t="shared" si="2"/>
        <v>77553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1160</v>
      </c>
      <c r="F9" s="79">
        <v>959</v>
      </c>
      <c r="G9" s="79">
        <v>952</v>
      </c>
      <c r="H9" s="80">
        <v>1915</v>
      </c>
      <c r="I9" s="79">
        <v>1695</v>
      </c>
      <c r="J9" s="81">
        <v>1436</v>
      </c>
      <c r="K9" s="79">
        <v>1850</v>
      </c>
      <c r="L9" s="79">
        <v>2749</v>
      </c>
      <c r="M9" s="79">
        <v>2893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3330</v>
      </c>
      <c r="F10" s="86">
        <v>2220</v>
      </c>
      <c r="G10" s="86">
        <v>1552</v>
      </c>
      <c r="H10" s="87">
        <v>1716</v>
      </c>
      <c r="I10" s="86">
        <v>2176</v>
      </c>
      <c r="J10" s="88">
        <v>2123</v>
      </c>
      <c r="K10" s="86">
        <v>2025</v>
      </c>
      <c r="L10" s="86">
        <v>1208</v>
      </c>
      <c r="M10" s="86">
        <v>1272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583</v>
      </c>
      <c r="F11" s="86">
        <v>1268</v>
      </c>
      <c r="G11" s="86">
        <v>2321</v>
      </c>
      <c r="H11" s="87">
        <v>300</v>
      </c>
      <c r="I11" s="86">
        <v>600</v>
      </c>
      <c r="J11" s="88">
        <v>600</v>
      </c>
      <c r="K11" s="86">
        <v>600</v>
      </c>
      <c r="L11" s="86">
        <v>600</v>
      </c>
      <c r="M11" s="86">
        <v>632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2139</v>
      </c>
      <c r="F12" s="86">
        <v>2200</v>
      </c>
      <c r="G12" s="86">
        <v>3239</v>
      </c>
      <c r="H12" s="87">
        <v>3600</v>
      </c>
      <c r="I12" s="86">
        <v>3600</v>
      </c>
      <c r="J12" s="88">
        <v>5095</v>
      </c>
      <c r="K12" s="86">
        <v>4700</v>
      </c>
      <c r="L12" s="86">
        <v>3515</v>
      </c>
      <c r="M12" s="86">
        <v>3701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394</v>
      </c>
      <c r="G13" s="86">
        <v>0</v>
      </c>
      <c r="H13" s="87">
        <v>0</v>
      </c>
      <c r="I13" s="86">
        <v>0</v>
      </c>
      <c r="J13" s="88">
        <v>50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2841</v>
      </c>
      <c r="F14" s="86">
        <v>3717</v>
      </c>
      <c r="G14" s="86">
        <v>1992</v>
      </c>
      <c r="H14" s="87">
        <v>2061</v>
      </c>
      <c r="I14" s="86">
        <v>2977</v>
      </c>
      <c r="J14" s="88">
        <v>2637</v>
      </c>
      <c r="K14" s="86">
        <v>2458</v>
      </c>
      <c r="L14" s="86">
        <v>2315</v>
      </c>
      <c r="M14" s="86">
        <v>2434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4201</v>
      </c>
      <c r="F15" s="86">
        <v>6726</v>
      </c>
      <c r="G15" s="86">
        <v>6661</v>
      </c>
      <c r="H15" s="87">
        <v>7594</v>
      </c>
      <c r="I15" s="86">
        <v>7778</v>
      </c>
      <c r="J15" s="88">
        <v>7525</v>
      </c>
      <c r="K15" s="86">
        <v>5501</v>
      </c>
      <c r="L15" s="86">
        <v>8542</v>
      </c>
      <c r="M15" s="86">
        <v>8971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194</v>
      </c>
      <c r="F16" s="86">
        <v>112</v>
      </c>
      <c r="G16" s="86">
        <v>1134</v>
      </c>
      <c r="H16" s="87">
        <v>1315</v>
      </c>
      <c r="I16" s="86">
        <v>1785</v>
      </c>
      <c r="J16" s="88">
        <v>1766</v>
      </c>
      <c r="K16" s="86">
        <v>1330</v>
      </c>
      <c r="L16" s="86">
        <v>157</v>
      </c>
      <c r="M16" s="86">
        <v>165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17263</v>
      </c>
      <c r="F17" s="86">
        <v>38341</v>
      </c>
      <c r="G17" s="86">
        <v>4609</v>
      </c>
      <c r="H17" s="87">
        <v>8074</v>
      </c>
      <c r="I17" s="86">
        <v>1432</v>
      </c>
      <c r="J17" s="88">
        <v>1672</v>
      </c>
      <c r="K17" s="86">
        <v>1404</v>
      </c>
      <c r="L17" s="86">
        <v>3113</v>
      </c>
      <c r="M17" s="86">
        <v>3035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1529</v>
      </c>
      <c r="F18" s="86">
        <v>1505</v>
      </c>
      <c r="G18" s="86">
        <v>600</v>
      </c>
      <c r="H18" s="87">
        <v>215</v>
      </c>
      <c r="I18" s="86">
        <v>215</v>
      </c>
      <c r="J18" s="88">
        <v>0</v>
      </c>
      <c r="K18" s="86">
        <v>1533</v>
      </c>
      <c r="L18" s="86">
        <v>1602</v>
      </c>
      <c r="M18" s="86">
        <v>1689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3205</v>
      </c>
      <c r="F21" s="86">
        <v>2051</v>
      </c>
      <c r="G21" s="86">
        <v>1527</v>
      </c>
      <c r="H21" s="87">
        <v>1500</v>
      </c>
      <c r="I21" s="86">
        <v>1500</v>
      </c>
      <c r="J21" s="88">
        <v>1500</v>
      </c>
      <c r="K21" s="86">
        <v>2000</v>
      </c>
      <c r="L21" s="86">
        <v>1925</v>
      </c>
      <c r="M21" s="86">
        <v>2027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500</v>
      </c>
      <c r="F22" s="86">
        <v>526</v>
      </c>
      <c r="G22" s="86">
        <v>-258</v>
      </c>
      <c r="H22" s="87">
        <v>1100</v>
      </c>
      <c r="I22" s="86">
        <v>2170</v>
      </c>
      <c r="J22" s="88">
        <v>2296</v>
      </c>
      <c r="K22" s="86">
        <v>1643</v>
      </c>
      <c r="L22" s="86">
        <v>1676</v>
      </c>
      <c r="M22" s="86">
        <v>1764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208</v>
      </c>
      <c r="F23" s="86">
        <v>92</v>
      </c>
      <c r="G23" s="86">
        <v>446</v>
      </c>
      <c r="H23" s="87">
        <v>1747</v>
      </c>
      <c r="I23" s="86">
        <v>1292</v>
      </c>
      <c r="J23" s="88">
        <v>1120</v>
      </c>
      <c r="K23" s="86">
        <v>0</v>
      </c>
      <c r="L23" s="86">
        <v>523</v>
      </c>
      <c r="M23" s="86">
        <v>551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-11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1807</v>
      </c>
      <c r="F25" s="86">
        <v>1927</v>
      </c>
      <c r="G25" s="86">
        <v>2618</v>
      </c>
      <c r="H25" s="87">
        <v>2327</v>
      </c>
      <c r="I25" s="86">
        <v>2827</v>
      </c>
      <c r="J25" s="88">
        <v>3393</v>
      </c>
      <c r="K25" s="86">
        <v>1911</v>
      </c>
      <c r="L25" s="86">
        <v>1852</v>
      </c>
      <c r="M25" s="86">
        <v>2742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28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206</v>
      </c>
      <c r="F27" s="86">
        <v>68</v>
      </c>
      <c r="G27" s="86">
        <v>0</v>
      </c>
      <c r="H27" s="87">
        <v>0</v>
      </c>
      <c r="I27" s="86">
        <v>15</v>
      </c>
      <c r="J27" s="88">
        <v>15</v>
      </c>
      <c r="K27" s="86">
        <v>0</v>
      </c>
      <c r="L27" s="86">
        <v>262</v>
      </c>
      <c r="M27" s="86">
        <v>276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133</v>
      </c>
      <c r="F29" s="86">
        <v>4</v>
      </c>
      <c r="G29" s="86">
        <v>57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55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351</v>
      </c>
      <c r="F32" s="86">
        <v>386</v>
      </c>
      <c r="G32" s="86">
        <v>487</v>
      </c>
      <c r="H32" s="87">
        <v>630</v>
      </c>
      <c r="I32" s="86">
        <v>630</v>
      </c>
      <c r="J32" s="88">
        <v>240</v>
      </c>
      <c r="K32" s="86">
        <v>450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680</v>
      </c>
      <c r="F36" s="86">
        <v>3297</v>
      </c>
      <c r="G36" s="86">
        <v>875</v>
      </c>
      <c r="H36" s="87">
        <v>165</v>
      </c>
      <c r="I36" s="86">
        <v>-235</v>
      </c>
      <c r="J36" s="88">
        <v>166</v>
      </c>
      <c r="K36" s="86">
        <v>598</v>
      </c>
      <c r="L36" s="86">
        <v>326</v>
      </c>
      <c r="M36" s="86">
        <v>343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16</v>
      </c>
      <c r="F37" s="86">
        <v>25</v>
      </c>
      <c r="G37" s="86">
        <v>0</v>
      </c>
      <c r="H37" s="87">
        <v>0</v>
      </c>
      <c r="I37" s="86">
        <v>0</v>
      </c>
      <c r="J37" s="88">
        <v>72</v>
      </c>
      <c r="K37" s="86">
        <v>445</v>
      </c>
      <c r="L37" s="86">
        <v>228</v>
      </c>
      <c r="M37" s="86">
        <v>240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2040</v>
      </c>
      <c r="F38" s="86">
        <v>1335</v>
      </c>
      <c r="G38" s="86">
        <v>1072</v>
      </c>
      <c r="H38" s="87">
        <v>1828</v>
      </c>
      <c r="I38" s="86">
        <v>1528</v>
      </c>
      <c r="J38" s="88">
        <v>1528</v>
      </c>
      <c r="K38" s="86">
        <v>1934</v>
      </c>
      <c r="L38" s="86">
        <v>1582</v>
      </c>
      <c r="M38" s="86">
        <v>1666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9936</v>
      </c>
      <c r="F39" s="86">
        <v>7669</v>
      </c>
      <c r="G39" s="86">
        <v>6682</v>
      </c>
      <c r="H39" s="87">
        <v>8095</v>
      </c>
      <c r="I39" s="86">
        <v>8895</v>
      </c>
      <c r="J39" s="88">
        <v>8184</v>
      </c>
      <c r="K39" s="86">
        <v>8420</v>
      </c>
      <c r="L39" s="86">
        <v>10222</v>
      </c>
      <c r="M39" s="86">
        <v>10992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5940</v>
      </c>
      <c r="F40" s="86">
        <v>12259</v>
      </c>
      <c r="G40" s="86">
        <v>9412</v>
      </c>
      <c r="H40" s="87">
        <v>3070</v>
      </c>
      <c r="I40" s="86">
        <v>4352</v>
      </c>
      <c r="J40" s="88">
        <v>4212</v>
      </c>
      <c r="K40" s="86">
        <v>3990</v>
      </c>
      <c r="L40" s="86">
        <v>2626</v>
      </c>
      <c r="M40" s="86">
        <v>2762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61</v>
      </c>
      <c r="F41" s="86">
        <v>214</v>
      </c>
      <c r="G41" s="86">
        <v>296</v>
      </c>
      <c r="H41" s="87">
        <v>2609</v>
      </c>
      <c r="I41" s="86">
        <v>2609</v>
      </c>
      <c r="J41" s="88">
        <v>184</v>
      </c>
      <c r="K41" s="86">
        <v>634</v>
      </c>
      <c r="L41" s="86">
        <v>523</v>
      </c>
      <c r="M41" s="86">
        <v>551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21790</v>
      </c>
      <c r="F42" s="86">
        <v>19876</v>
      </c>
      <c r="G42" s="86">
        <v>18870</v>
      </c>
      <c r="H42" s="87">
        <v>19882</v>
      </c>
      <c r="I42" s="86">
        <v>18622</v>
      </c>
      <c r="J42" s="88">
        <v>22198</v>
      </c>
      <c r="K42" s="86">
        <v>21562</v>
      </c>
      <c r="L42" s="86">
        <v>20992</v>
      </c>
      <c r="M42" s="86">
        <v>22095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3470</v>
      </c>
      <c r="F43" s="86">
        <v>1504</v>
      </c>
      <c r="G43" s="86">
        <v>1003</v>
      </c>
      <c r="H43" s="87">
        <v>1100</v>
      </c>
      <c r="I43" s="86">
        <v>1100</v>
      </c>
      <c r="J43" s="88">
        <v>1103</v>
      </c>
      <c r="K43" s="86">
        <v>934</v>
      </c>
      <c r="L43" s="86">
        <v>1099</v>
      </c>
      <c r="M43" s="86">
        <v>1158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1374</v>
      </c>
      <c r="F44" s="86">
        <v>1316</v>
      </c>
      <c r="G44" s="86">
        <v>1700</v>
      </c>
      <c r="H44" s="87">
        <v>1478</v>
      </c>
      <c r="I44" s="86">
        <v>1328</v>
      </c>
      <c r="J44" s="88">
        <v>1640</v>
      </c>
      <c r="K44" s="86">
        <v>1812</v>
      </c>
      <c r="L44" s="86">
        <v>2501</v>
      </c>
      <c r="M44" s="86">
        <v>2823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5945</v>
      </c>
      <c r="F45" s="86">
        <v>3007</v>
      </c>
      <c r="G45" s="86">
        <v>979</v>
      </c>
      <c r="H45" s="87">
        <v>2181</v>
      </c>
      <c r="I45" s="86">
        <v>2661</v>
      </c>
      <c r="J45" s="88">
        <v>3154</v>
      </c>
      <c r="K45" s="86">
        <v>2348</v>
      </c>
      <c r="L45" s="86">
        <v>2647</v>
      </c>
      <c r="M45" s="86">
        <v>2771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87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87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22893</v>
      </c>
      <c r="F51" s="72">
        <f t="shared" ref="F51:M51" si="4">F52+F59+F62+F63+F64+F72+F73</f>
        <v>96442</v>
      </c>
      <c r="G51" s="72">
        <f t="shared" si="4"/>
        <v>19464</v>
      </c>
      <c r="H51" s="73">
        <f t="shared" si="4"/>
        <v>11197</v>
      </c>
      <c r="I51" s="72">
        <f t="shared" si="4"/>
        <v>13797</v>
      </c>
      <c r="J51" s="74">
        <f t="shared" si="4"/>
        <v>13797</v>
      </c>
      <c r="K51" s="72">
        <f t="shared" si="4"/>
        <v>22078</v>
      </c>
      <c r="L51" s="72">
        <f t="shared" si="4"/>
        <v>23212</v>
      </c>
      <c r="M51" s="72">
        <f t="shared" si="4"/>
        <v>24291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27</v>
      </c>
      <c r="I52" s="79">
        <f t="shared" si="5"/>
        <v>27</v>
      </c>
      <c r="J52" s="81">
        <f t="shared" si="5"/>
        <v>27</v>
      </c>
      <c r="K52" s="79">
        <f t="shared" si="5"/>
        <v>50</v>
      </c>
      <c r="L52" s="79">
        <f t="shared" si="5"/>
        <v>60</v>
      </c>
      <c r="M52" s="79">
        <f t="shared" si="5"/>
        <v>70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27</v>
      </c>
      <c r="I53" s="93">
        <f t="shared" si="6"/>
        <v>27</v>
      </c>
      <c r="J53" s="95">
        <f t="shared" si="6"/>
        <v>27</v>
      </c>
      <c r="K53" s="93">
        <f t="shared" si="6"/>
        <v>50</v>
      </c>
      <c r="L53" s="93">
        <f t="shared" si="6"/>
        <v>60</v>
      </c>
      <c r="M53" s="93">
        <f t="shared" si="6"/>
        <v>70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27</v>
      </c>
      <c r="I55" s="93">
        <v>27</v>
      </c>
      <c r="J55" s="95">
        <v>27</v>
      </c>
      <c r="K55" s="93">
        <v>50</v>
      </c>
      <c r="L55" s="93">
        <v>60</v>
      </c>
      <c r="M55" s="93">
        <v>70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15312</v>
      </c>
      <c r="F64" s="93">
        <f t="shared" ref="F64:M64" si="9">F65+F68</f>
        <v>87152</v>
      </c>
      <c r="G64" s="93">
        <f t="shared" si="9"/>
        <v>9120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15312</v>
      </c>
      <c r="F65" s="100">
        <f t="shared" ref="F65:M65" si="10">SUM(F66:F67)</f>
        <v>87152</v>
      </c>
      <c r="G65" s="100">
        <f t="shared" si="10"/>
        <v>9120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15312</v>
      </c>
      <c r="F67" s="93">
        <v>87152</v>
      </c>
      <c r="G67" s="93">
        <v>9120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6960</v>
      </c>
      <c r="F72" s="86">
        <v>8000</v>
      </c>
      <c r="G72" s="86">
        <v>9880</v>
      </c>
      <c r="H72" s="87">
        <v>10370</v>
      </c>
      <c r="I72" s="86">
        <v>12970</v>
      </c>
      <c r="J72" s="88">
        <v>12970</v>
      </c>
      <c r="K72" s="86">
        <v>21178</v>
      </c>
      <c r="L72" s="86">
        <v>22273</v>
      </c>
      <c r="M72" s="86">
        <v>23465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621</v>
      </c>
      <c r="F73" s="86">
        <f t="shared" ref="F73:M73" si="12">SUM(F74:F75)</f>
        <v>1290</v>
      </c>
      <c r="G73" s="86">
        <f t="shared" si="12"/>
        <v>464</v>
      </c>
      <c r="H73" s="87">
        <f t="shared" si="12"/>
        <v>800</v>
      </c>
      <c r="I73" s="86">
        <f t="shared" si="12"/>
        <v>800</v>
      </c>
      <c r="J73" s="88">
        <f t="shared" si="12"/>
        <v>800</v>
      </c>
      <c r="K73" s="86">
        <f t="shared" si="12"/>
        <v>850</v>
      </c>
      <c r="L73" s="86">
        <f t="shared" si="12"/>
        <v>879</v>
      </c>
      <c r="M73" s="86">
        <f t="shared" si="12"/>
        <v>756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621</v>
      </c>
      <c r="F75" s="93">
        <v>1290</v>
      </c>
      <c r="G75" s="93">
        <v>464</v>
      </c>
      <c r="H75" s="94">
        <v>800</v>
      </c>
      <c r="I75" s="93">
        <v>800</v>
      </c>
      <c r="J75" s="95">
        <v>800</v>
      </c>
      <c r="K75" s="93">
        <v>850</v>
      </c>
      <c r="L75" s="93">
        <v>879</v>
      </c>
      <c r="M75" s="93">
        <v>756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50148</v>
      </c>
      <c r="F77" s="72">
        <f t="shared" ref="F77:M77" si="13">F78+F81+F84+F85+F86+F87+F88</f>
        <v>40106</v>
      </c>
      <c r="G77" s="72">
        <f t="shared" si="13"/>
        <v>6198</v>
      </c>
      <c r="H77" s="73">
        <f t="shared" si="13"/>
        <v>65833</v>
      </c>
      <c r="I77" s="72">
        <f t="shared" si="13"/>
        <v>67283</v>
      </c>
      <c r="J77" s="74">
        <f t="shared" si="13"/>
        <v>67283</v>
      </c>
      <c r="K77" s="72">
        <f t="shared" si="13"/>
        <v>1618</v>
      </c>
      <c r="L77" s="72">
        <f t="shared" si="13"/>
        <v>1723</v>
      </c>
      <c r="M77" s="72">
        <f t="shared" si="13"/>
        <v>1815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27386</v>
      </c>
      <c r="F78" s="100">
        <f t="shared" ref="F78:M78" si="14">SUM(F79:F80)</f>
        <v>18985</v>
      </c>
      <c r="G78" s="100">
        <f t="shared" si="14"/>
        <v>1864</v>
      </c>
      <c r="H78" s="101">
        <f t="shared" si="14"/>
        <v>64333</v>
      </c>
      <c r="I78" s="100">
        <f t="shared" si="14"/>
        <v>63933</v>
      </c>
      <c r="J78" s="102">
        <f t="shared" si="14"/>
        <v>62107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27386</v>
      </c>
      <c r="F79" s="79">
        <v>13422</v>
      </c>
      <c r="G79" s="79">
        <v>399</v>
      </c>
      <c r="H79" s="80">
        <v>64333</v>
      </c>
      <c r="I79" s="79">
        <v>61433</v>
      </c>
      <c r="J79" s="81">
        <v>62107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5563</v>
      </c>
      <c r="G80" s="93">
        <v>1465</v>
      </c>
      <c r="H80" s="94">
        <v>0</v>
      </c>
      <c r="I80" s="93">
        <v>2500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22762</v>
      </c>
      <c r="F81" s="86">
        <f t="shared" ref="F81:M81" si="15">SUM(F82:F83)</f>
        <v>10116</v>
      </c>
      <c r="G81" s="86">
        <f t="shared" si="15"/>
        <v>3837</v>
      </c>
      <c r="H81" s="87">
        <f t="shared" si="15"/>
        <v>1500</v>
      </c>
      <c r="I81" s="86">
        <f t="shared" si="15"/>
        <v>3100</v>
      </c>
      <c r="J81" s="88">
        <f t="shared" si="15"/>
        <v>4878</v>
      </c>
      <c r="K81" s="86">
        <f t="shared" si="15"/>
        <v>1618</v>
      </c>
      <c r="L81" s="86">
        <f t="shared" si="15"/>
        <v>1723</v>
      </c>
      <c r="M81" s="86">
        <f t="shared" si="15"/>
        <v>1815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22762</v>
      </c>
      <c r="F83" s="93">
        <v>10116</v>
      </c>
      <c r="G83" s="93">
        <v>3837</v>
      </c>
      <c r="H83" s="94">
        <v>1500</v>
      </c>
      <c r="I83" s="93">
        <v>3100</v>
      </c>
      <c r="J83" s="95">
        <v>4878</v>
      </c>
      <c r="K83" s="93">
        <v>1618</v>
      </c>
      <c r="L83" s="93">
        <v>1723</v>
      </c>
      <c r="M83" s="93">
        <v>1815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11005</v>
      </c>
      <c r="G88" s="86">
        <v>497</v>
      </c>
      <c r="H88" s="87">
        <v>0</v>
      </c>
      <c r="I88" s="86">
        <v>250</v>
      </c>
      <c r="J88" s="88">
        <v>298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331</v>
      </c>
      <c r="F90" s="72">
        <v>133</v>
      </c>
      <c r="G90" s="72">
        <v>241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390268</v>
      </c>
      <c r="F92" s="46">
        <f t="shared" ref="F92:M92" si="16">F4+F51+F77+F90</f>
        <v>477549</v>
      </c>
      <c r="G92" s="46">
        <f t="shared" si="16"/>
        <v>330037</v>
      </c>
      <c r="H92" s="47">
        <f t="shared" si="16"/>
        <v>425908</v>
      </c>
      <c r="I92" s="46">
        <f t="shared" si="16"/>
        <v>445709</v>
      </c>
      <c r="J92" s="48">
        <f t="shared" si="16"/>
        <v>445709</v>
      </c>
      <c r="K92" s="46">
        <f t="shared" si="16"/>
        <v>418792</v>
      </c>
      <c r="L92" s="46">
        <f t="shared" si="16"/>
        <v>437819</v>
      </c>
      <c r="M92" s="46">
        <f t="shared" si="16"/>
        <v>462065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79222</v>
      </c>
      <c r="F4" s="72">
        <f t="shared" ref="F4:M4" si="0">F5+F8+F47</f>
        <v>85114</v>
      </c>
      <c r="G4" s="72">
        <f t="shared" si="0"/>
        <v>89476</v>
      </c>
      <c r="H4" s="73">
        <f t="shared" si="0"/>
        <v>91977</v>
      </c>
      <c r="I4" s="72">
        <f t="shared" si="0"/>
        <v>97886</v>
      </c>
      <c r="J4" s="74">
        <f t="shared" si="0"/>
        <v>99765</v>
      </c>
      <c r="K4" s="72">
        <f t="shared" si="0"/>
        <v>98340</v>
      </c>
      <c r="L4" s="72">
        <f t="shared" si="0"/>
        <v>97279</v>
      </c>
      <c r="M4" s="72">
        <f t="shared" si="0"/>
        <v>104221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42606</v>
      </c>
      <c r="F5" s="100">
        <f t="shared" ref="F5:M5" si="1">SUM(F6:F7)</f>
        <v>46141</v>
      </c>
      <c r="G5" s="100">
        <f t="shared" si="1"/>
        <v>52367</v>
      </c>
      <c r="H5" s="101">
        <f t="shared" si="1"/>
        <v>57798</v>
      </c>
      <c r="I5" s="100">
        <f t="shared" si="1"/>
        <v>58760</v>
      </c>
      <c r="J5" s="102">
        <f t="shared" si="1"/>
        <v>60638</v>
      </c>
      <c r="K5" s="100">
        <f t="shared" si="1"/>
        <v>62373</v>
      </c>
      <c r="L5" s="100">
        <f t="shared" si="1"/>
        <v>66693</v>
      </c>
      <c r="M5" s="100">
        <f t="shared" si="1"/>
        <v>71261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36214</v>
      </c>
      <c r="F6" s="79">
        <v>39700</v>
      </c>
      <c r="G6" s="79">
        <v>52367</v>
      </c>
      <c r="H6" s="80">
        <v>52287</v>
      </c>
      <c r="I6" s="79">
        <v>53249</v>
      </c>
      <c r="J6" s="81">
        <v>51542</v>
      </c>
      <c r="K6" s="79">
        <v>52048</v>
      </c>
      <c r="L6" s="79">
        <v>58605</v>
      </c>
      <c r="M6" s="79">
        <v>62258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6392</v>
      </c>
      <c r="F7" s="93">
        <v>6441</v>
      </c>
      <c r="G7" s="93">
        <v>0</v>
      </c>
      <c r="H7" s="94">
        <v>5511</v>
      </c>
      <c r="I7" s="93">
        <v>5511</v>
      </c>
      <c r="J7" s="95">
        <v>9096</v>
      </c>
      <c r="K7" s="93">
        <v>10325</v>
      </c>
      <c r="L7" s="93">
        <v>8088</v>
      </c>
      <c r="M7" s="93">
        <v>9003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36616</v>
      </c>
      <c r="F8" s="100">
        <f t="shared" ref="F8:M8" si="2">SUM(F9:F46)</f>
        <v>38973</v>
      </c>
      <c r="G8" s="100">
        <f t="shared" si="2"/>
        <v>37109</v>
      </c>
      <c r="H8" s="101">
        <f t="shared" si="2"/>
        <v>34179</v>
      </c>
      <c r="I8" s="100">
        <f t="shared" si="2"/>
        <v>39126</v>
      </c>
      <c r="J8" s="102">
        <f t="shared" si="2"/>
        <v>39127</v>
      </c>
      <c r="K8" s="100">
        <f t="shared" si="2"/>
        <v>35967</v>
      </c>
      <c r="L8" s="100">
        <f t="shared" si="2"/>
        <v>30586</v>
      </c>
      <c r="M8" s="100">
        <f t="shared" si="2"/>
        <v>32960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405</v>
      </c>
      <c r="F9" s="79">
        <v>351</v>
      </c>
      <c r="G9" s="79">
        <v>282</v>
      </c>
      <c r="H9" s="80">
        <v>355</v>
      </c>
      <c r="I9" s="79">
        <v>365</v>
      </c>
      <c r="J9" s="81">
        <v>365</v>
      </c>
      <c r="K9" s="79">
        <v>360</v>
      </c>
      <c r="L9" s="79">
        <v>726</v>
      </c>
      <c r="M9" s="79">
        <v>764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2425</v>
      </c>
      <c r="F10" s="86">
        <v>1461</v>
      </c>
      <c r="G10" s="86">
        <v>1396</v>
      </c>
      <c r="H10" s="87">
        <v>1350</v>
      </c>
      <c r="I10" s="86">
        <v>1850</v>
      </c>
      <c r="J10" s="88">
        <v>1850</v>
      </c>
      <c r="K10" s="86">
        <v>1825</v>
      </c>
      <c r="L10" s="86">
        <v>800</v>
      </c>
      <c r="M10" s="86">
        <v>842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482</v>
      </c>
      <c r="F11" s="86">
        <v>640</v>
      </c>
      <c r="G11" s="86">
        <v>2321</v>
      </c>
      <c r="H11" s="87">
        <v>300</v>
      </c>
      <c r="I11" s="86">
        <v>600</v>
      </c>
      <c r="J11" s="88">
        <v>600</v>
      </c>
      <c r="K11" s="86">
        <v>600</v>
      </c>
      <c r="L11" s="86">
        <v>600</v>
      </c>
      <c r="M11" s="86">
        <v>632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1948</v>
      </c>
      <c r="F12" s="86">
        <v>2200</v>
      </c>
      <c r="G12" s="86">
        <v>3239</v>
      </c>
      <c r="H12" s="87">
        <v>3600</v>
      </c>
      <c r="I12" s="86">
        <v>3600</v>
      </c>
      <c r="J12" s="88">
        <v>3600</v>
      </c>
      <c r="K12" s="86">
        <v>3700</v>
      </c>
      <c r="L12" s="86">
        <v>3515</v>
      </c>
      <c r="M12" s="86">
        <v>3701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394</v>
      </c>
      <c r="G13" s="86">
        <v>0</v>
      </c>
      <c r="H13" s="87">
        <v>0</v>
      </c>
      <c r="I13" s="86">
        <v>0</v>
      </c>
      <c r="J13" s="88">
        <v>50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738</v>
      </c>
      <c r="F14" s="86">
        <v>582</v>
      </c>
      <c r="G14" s="86">
        <v>379</v>
      </c>
      <c r="H14" s="87">
        <v>290</v>
      </c>
      <c r="I14" s="86">
        <v>390</v>
      </c>
      <c r="J14" s="88">
        <v>422</v>
      </c>
      <c r="K14" s="86">
        <v>590</v>
      </c>
      <c r="L14" s="86">
        <v>307</v>
      </c>
      <c r="M14" s="86">
        <v>323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3466</v>
      </c>
      <c r="F15" s="86">
        <v>4327</v>
      </c>
      <c r="G15" s="86">
        <v>4104</v>
      </c>
      <c r="H15" s="87">
        <v>3630</v>
      </c>
      <c r="I15" s="86">
        <v>4130</v>
      </c>
      <c r="J15" s="88">
        <v>4060</v>
      </c>
      <c r="K15" s="86">
        <v>2621</v>
      </c>
      <c r="L15" s="86">
        <v>976</v>
      </c>
      <c r="M15" s="86">
        <v>1025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159</v>
      </c>
      <c r="F16" s="86">
        <v>112</v>
      </c>
      <c r="G16" s="86">
        <v>103</v>
      </c>
      <c r="H16" s="87">
        <v>120</v>
      </c>
      <c r="I16" s="86">
        <v>120</v>
      </c>
      <c r="J16" s="88">
        <v>120</v>
      </c>
      <c r="K16" s="86">
        <v>150</v>
      </c>
      <c r="L16" s="86">
        <v>157</v>
      </c>
      <c r="M16" s="86">
        <v>165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4673</v>
      </c>
      <c r="F17" s="86">
        <v>984</v>
      </c>
      <c r="G17" s="86">
        <v>282</v>
      </c>
      <c r="H17" s="87">
        <v>450</v>
      </c>
      <c r="I17" s="86">
        <v>450</v>
      </c>
      <c r="J17" s="88">
        <v>450</v>
      </c>
      <c r="K17" s="86">
        <v>400</v>
      </c>
      <c r="L17" s="86">
        <v>0</v>
      </c>
      <c r="M17" s="86">
        <v>-243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3037</v>
      </c>
      <c r="F21" s="86">
        <v>2026</v>
      </c>
      <c r="G21" s="86">
        <v>1527</v>
      </c>
      <c r="H21" s="87">
        <v>1500</v>
      </c>
      <c r="I21" s="86">
        <v>1500</v>
      </c>
      <c r="J21" s="88">
        <v>1500</v>
      </c>
      <c r="K21" s="86">
        <v>2000</v>
      </c>
      <c r="L21" s="86">
        <v>1925</v>
      </c>
      <c r="M21" s="86">
        <v>2027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450</v>
      </c>
      <c r="F22" s="86">
        <v>116</v>
      </c>
      <c r="G22" s="86">
        <v>106</v>
      </c>
      <c r="H22" s="87">
        <v>300</v>
      </c>
      <c r="I22" s="86">
        <v>800</v>
      </c>
      <c r="J22" s="88">
        <v>800</v>
      </c>
      <c r="K22" s="86">
        <v>1080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132</v>
      </c>
      <c r="F23" s="86">
        <v>0</v>
      </c>
      <c r="G23" s="86">
        <v>0</v>
      </c>
      <c r="H23" s="87">
        <v>420</v>
      </c>
      <c r="I23" s="86">
        <v>420</v>
      </c>
      <c r="J23" s="88">
        <v>420</v>
      </c>
      <c r="K23" s="86">
        <v>0</v>
      </c>
      <c r="L23" s="86">
        <v>523</v>
      </c>
      <c r="M23" s="86">
        <v>551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-11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1807</v>
      </c>
      <c r="F25" s="86">
        <v>1927</v>
      </c>
      <c r="G25" s="86">
        <v>2618</v>
      </c>
      <c r="H25" s="87">
        <v>2327</v>
      </c>
      <c r="I25" s="86">
        <v>2827</v>
      </c>
      <c r="J25" s="88">
        <v>3393</v>
      </c>
      <c r="K25" s="86">
        <v>1911</v>
      </c>
      <c r="L25" s="86">
        <v>1852</v>
      </c>
      <c r="M25" s="86">
        <v>2742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28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206</v>
      </c>
      <c r="F27" s="86">
        <v>68</v>
      </c>
      <c r="G27" s="86">
        <v>0</v>
      </c>
      <c r="H27" s="87">
        <v>0</v>
      </c>
      <c r="I27" s="86">
        <v>15</v>
      </c>
      <c r="J27" s="88">
        <v>15</v>
      </c>
      <c r="K27" s="86">
        <v>0</v>
      </c>
      <c r="L27" s="86">
        <v>262</v>
      </c>
      <c r="M27" s="86">
        <v>276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133</v>
      </c>
      <c r="F29" s="86">
        <v>4</v>
      </c>
      <c r="G29" s="86">
        <v>57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48</v>
      </c>
      <c r="H32" s="87">
        <v>230</v>
      </c>
      <c r="I32" s="86">
        <v>230</v>
      </c>
      <c r="J32" s="88">
        <v>240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680</v>
      </c>
      <c r="F36" s="86">
        <v>238</v>
      </c>
      <c r="G36" s="86">
        <v>236</v>
      </c>
      <c r="H36" s="87">
        <v>165</v>
      </c>
      <c r="I36" s="86">
        <v>165</v>
      </c>
      <c r="J36" s="88">
        <v>165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72</v>
      </c>
      <c r="K37" s="86">
        <v>400</v>
      </c>
      <c r="L37" s="86">
        <v>181</v>
      </c>
      <c r="M37" s="86">
        <v>191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2028</v>
      </c>
      <c r="F38" s="86">
        <v>1306</v>
      </c>
      <c r="G38" s="86">
        <v>1068</v>
      </c>
      <c r="H38" s="87">
        <v>1828</v>
      </c>
      <c r="I38" s="86">
        <v>1528</v>
      </c>
      <c r="J38" s="88">
        <v>1528</v>
      </c>
      <c r="K38" s="86">
        <v>1934</v>
      </c>
      <c r="L38" s="86">
        <v>1582</v>
      </c>
      <c r="M38" s="86">
        <v>1666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4684</v>
      </c>
      <c r="F39" s="86">
        <v>6557</v>
      </c>
      <c r="G39" s="86">
        <v>6033</v>
      </c>
      <c r="H39" s="87">
        <v>8095</v>
      </c>
      <c r="I39" s="86">
        <v>8895</v>
      </c>
      <c r="J39" s="88">
        <v>8184</v>
      </c>
      <c r="K39" s="86">
        <v>8420</v>
      </c>
      <c r="L39" s="86">
        <v>10222</v>
      </c>
      <c r="M39" s="86">
        <v>10992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8744</v>
      </c>
      <c r="G40" s="86">
        <v>7162</v>
      </c>
      <c r="H40" s="87">
        <v>3070</v>
      </c>
      <c r="I40" s="86">
        <v>4212</v>
      </c>
      <c r="J40" s="88">
        <v>4212</v>
      </c>
      <c r="K40" s="86">
        <v>3990</v>
      </c>
      <c r="L40" s="86">
        <v>2626</v>
      </c>
      <c r="M40" s="86">
        <v>2762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175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6255</v>
      </c>
      <c r="F42" s="86">
        <v>5094</v>
      </c>
      <c r="G42" s="86">
        <v>4450</v>
      </c>
      <c r="H42" s="87">
        <v>4249</v>
      </c>
      <c r="I42" s="86">
        <v>4929</v>
      </c>
      <c r="J42" s="88">
        <v>4981</v>
      </c>
      <c r="K42" s="86">
        <v>3868</v>
      </c>
      <c r="L42" s="86">
        <v>2146</v>
      </c>
      <c r="M42" s="86">
        <v>2241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960</v>
      </c>
      <c r="F43" s="86">
        <v>599</v>
      </c>
      <c r="G43" s="86">
        <v>890</v>
      </c>
      <c r="H43" s="87">
        <v>1100</v>
      </c>
      <c r="I43" s="86">
        <v>1100</v>
      </c>
      <c r="J43" s="88">
        <v>1100</v>
      </c>
      <c r="K43" s="86">
        <v>934</v>
      </c>
      <c r="L43" s="86">
        <v>1099</v>
      </c>
      <c r="M43" s="86">
        <v>1158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141</v>
      </c>
      <c r="F44" s="86">
        <v>601</v>
      </c>
      <c r="G44" s="86">
        <v>556</v>
      </c>
      <c r="H44" s="87">
        <v>420</v>
      </c>
      <c r="I44" s="86">
        <v>400</v>
      </c>
      <c r="J44" s="88">
        <v>400</v>
      </c>
      <c r="K44" s="86">
        <v>437</v>
      </c>
      <c r="L44" s="86">
        <v>862</v>
      </c>
      <c r="M44" s="86">
        <v>908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1779</v>
      </c>
      <c r="F45" s="86">
        <v>467</v>
      </c>
      <c r="G45" s="86">
        <v>263</v>
      </c>
      <c r="H45" s="87">
        <v>380</v>
      </c>
      <c r="I45" s="86">
        <v>600</v>
      </c>
      <c r="J45" s="88">
        <v>600</v>
      </c>
      <c r="K45" s="86">
        <v>747</v>
      </c>
      <c r="L45" s="86">
        <v>225</v>
      </c>
      <c r="M45" s="86">
        <v>237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621</v>
      </c>
      <c r="F51" s="72">
        <f t="shared" ref="F51:M51" si="4">F52+F59+F62+F63+F64+F72+F73</f>
        <v>940</v>
      </c>
      <c r="G51" s="72">
        <f t="shared" si="4"/>
        <v>464</v>
      </c>
      <c r="H51" s="73">
        <f t="shared" si="4"/>
        <v>827</v>
      </c>
      <c r="I51" s="72">
        <f t="shared" si="4"/>
        <v>827</v>
      </c>
      <c r="J51" s="74">
        <f t="shared" si="4"/>
        <v>827</v>
      </c>
      <c r="K51" s="72">
        <f t="shared" si="4"/>
        <v>900</v>
      </c>
      <c r="L51" s="72">
        <f t="shared" si="4"/>
        <v>939</v>
      </c>
      <c r="M51" s="72">
        <f t="shared" si="4"/>
        <v>826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27</v>
      </c>
      <c r="I52" s="79">
        <f t="shared" si="5"/>
        <v>27</v>
      </c>
      <c r="J52" s="81">
        <f t="shared" si="5"/>
        <v>27</v>
      </c>
      <c r="K52" s="79">
        <f t="shared" si="5"/>
        <v>50</v>
      </c>
      <c r="L52" s="79">
        <f t="shared" si="5"/>
        <v>60</v>
      </c>
      <c r="M52" s="79">
        <f t="shared" si="5"/>
        <v>70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27</v>
      </c>
      <c r="I53" s="93">
        <f t="shared" si="6"/>
        <v>27</v>
      </c>
      <c r="J53" s="95">
        <f t="shared" si="6"/>
        <v>27</v>
      </c>
      <c r="K53" s="93">
        <f t="shared" si="6"/>
        <v>50</v>
      </c>
      <c r="L53" s="93">
        <f t="shared" si="6"/>
        <v>60</v>
      </c>
      <c r="M53" s="93">
        <f t="shared" si="6"/>
        <v>70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27</v>
      </c>
      <c r="I55" s="93">
        <v>27</v>
      </c>
      <c r="J55" s="95">
        <v>27</v>
      </c>
      <c r="K55" s="93">
        <v>50</v>
      </c>
      <c r="L55" s="93">
        <v>60</v>
      </c>
      <c r="M55" s="93">
        <v>70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621</v>
      </c>
      <c r="F73" s="86">
        <f t="shared" ref="F73:M73" si="12">SUM(F74:F75)</f>
        <v>940</v>
      </c>
      <c r="G73" s="86">
        <f t="shared" si="12"/>
        <v>464</v>
      </c>
      <c r="H73" s="87">
        <f t="shared" si="12"/>
        <v>800</v>
      </c>
      <c r="I73" s="86">
        <f t="shared" si="12"/>
        <v>800</v>
      </c>
      <c r="J73" s="88">
        <f t="shared" si="12"/>
        <v>800</v>
      </c>
      <c r="K73" s="86">
        <f t="shared" si="12"/>
        <v>850</v>
      </c>
      <c r="L73" s="86">
        <f t="shared" si="12"/>
        <v>879</v>
      </c>
      <c r="M73" s="86">
        <f t="shared" si="12"/>
        <v>756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621</v>
      </c>
      <c r="F75" s="93">
        <v>940</v>
      </c>
      <c r="G75" s="93">
        <v>464</v>
      </c>
      <c r="H75" s="94">
        <v>800</v>
      </c>
      <c r="I75" s="93">
        <v>800</v>
      </c>
      <c r="J75" s="95">
        <v>800</v>
      </c>
      <c r="K75" s="93">
        <v>850</v>
      </c>
      <c r="L75" s="93">
        <v>879</v>
      </c>
      <c r="M75" s="93">
        <v>756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21709</v>
      </c>
      <c r="F77" s="72">
        <f t="shared" ref="F77:M77" si="13">F78+F81+F84+F85+F86+F87+F88</f>
        <v>1154</v>
      </c>
      <c r="G77" s="72">
        <f t="shared" si="13"/>
        <v>3492</v>
      </c>
      <c r="H77" s="73">
        <f t="shared" si="13"/>
        <v>1500</v>
      </c>
      <c r="I77" s="72">
        <f t="shared" si="13"/>
        <v>4050</v>
      </c>
      <c r="J77" s="74">
        <f t="shared" si="13"/>
        <v>4050</v>
      </c>
      <c r="K77" s="72">
        <f t="shared" si="13"/>
        <v>1618</v>
      </c>
      <c r="L77" s="72">
        <f t="shared" si="13"/>
        <v>1723</v>
      </c>
      <c r="M77" s="72">
        <f t="shared" si="13"/>
        <v>1815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2500</v>
      </c>
      <c r="J78" s="102">
        <f t="shared" si="14"/>
        <v>674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674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2500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21709</v>
      </c>
      <c r="F81" s="86">
        <f t="shared" ref="F81:M81" si="15">SUM(F82:F83)</f>
        <v>1154</v>
      </c>
      <c r="G81" s="86">
        <f t="shared" si="15"/>
        <v>3492</v>
      </c>
      <c r="H81" s="87">
        <f t="shared" si="15"/>
        <v>1500</v>
      </c>
      <c r="I81" s="86">
        <f t="shared" si="15"/>
        <v>1500</v>
      </c>
      <c r="J81" s="88">
        <f t="shared" si="15"/>
        <v>3278</v>
      </c>
      <c r="K81" s="86">
        <f t="shared" si="15"/>
        <v>1618</v>
      </c>
      <c r="L81" s="86">
        <f t="shared" si="15"/>
        <v>1723</v>
      </c>
      <c r="M81" s="86">
        <f t="shared" si="15"/>
        <v>1815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21709</v>
      </c>
      <c r="F83" s="93">
        <v>1154</v>
      </c>
      <c r="G83" s="93">
        <v>3492</v>
      </c>
      <c r="H83" s="94">
        <v>1500</v>
      </c>
      <c r="I83" s="93">
        <v>1500</v>
      </c>
      <c r="J83" s="95">
        <v>3278</v>
      </c>
      <c r="K83" s="93">
        <v>1618</v>
      </c>
      <c r="L83" s="93">
        <v>1723</v>
      </c>
      <c r="M83" s="93">
        <v>1815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50</v>
      </c>
      <c r="J88" s="88">
        <v>98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101552</v>
      </c>
      <c r="F92" s="46">
        <f t="shared" ref="F92:M92" si="16">F4+F51+F77+F90</f>
        <v>87208</v>
      </c>
      <c r="G92" s="46">
        <f t="shared" si="16"/>
        <v>93432</v>
      </c>
      <c r="H92" s="47">
        <f t="shared" si="16"/>
        <v>94304</v>
      </c>
      <c r="I92" s="46">
        <f t="shared" si="16"/>
        <v>102763</v>
      </c>
      <c r="J92" s="48">
        <f t="shared" si="16"/>
        <v>104642</v>
      </c>
      <c r="K92" s="46">
        <f t="shared" si="16"/>
        <v>100858</v>
      </c>
      <c r="L92" s="46">
        <f t="shared" si="16"/>
        <v>99941</v>
      </c>
      <c r="M92" s="46">
        <f t="shared" si="16"/>
        <v>106862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132549</v>
      </c>
      <c r="F4" s="72">
        <f t="shared" ref="F4:M4" si="0">F5+F8+F47</f>
        <v>134348</v>
      </c>
      <c r="G4" s="72">
        <f t="shared" si="0"/>
        <v>115566</v>
      </c>
      <c r="H4" s="73">
        <f t="shared" si="0"/>
        <v>135212</v>
      </c>
      <c r="I4" s="72">
        <f t="shared" si="0"/>
        <v>149604</v>
      </c>
      <c r="J4" s="74">
        <f t="shared" si="0"/>
        <v>149604</v>
      </c>
      <c r="K4" s="72">
        <f t="shared" si="0"/>
        <v>141010</v>
      </c>
      <c r="L4" s="72">
        <f t="shared" si="0"/>
        <v>149869</v>
      </c>
      <c r="M4" s="72">
        <f t="shared" si="0"/>
        <v>155176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112092</v>
      </c>
      <c r="F5" s="100">
        <f t="shared" ref="F5:M5" si="1">SUM(F6:F7)</f>
        <v>104875</v>
      </c>
      <c r="G5" s="100">
        <f t="shared" si="1"/>
        <v>104311</v>
      </c>
      <c r="H5" s="101">
        <f t="shared" si="1"/>
        <v>120712</v>
      </c>
      <c r="I5" s="100">
        <f t="shared" si="1"/>
        <v>139591</v>
      </c>
      <c r="J5" s="102">
        <f t="shared" si="1"/>
        <v>137483</v>
      </c>
      <c r="K5" s="100">
        <f t="shared" si="1"/>
        <v>128842</v>
      </c>
      <c r="L5" s="100">
        <f t="shared" si="1"/>
        <v>135414</v>
      </c>
      <c r="M5" s="100">
        <f t="shared" si="1"/>
        <v>139957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95280</v>
      </c>
      <c r="F6" s="79">
        <v>95001</v>
      </c>
      <c r="G6" s="79">
        <v>104311</v>
      </c>
      <c r="H6" s="80">
        <v>114100</v>
      </c>
      <c r="I6" s="79">
        <v>130679</v>
      </c>
      <c r="J6" s="81">
        <v>116860</v>
      </c>
      <c r="K6" s="79">
        <v>108930</v>
      </c>
      <c r="L6" s="79">
        <v>113329</v>
      </c>
      <c r="M6" s="79">
        <v>117148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16812</v>
      </c>
      <c r="F7" s="93">
        <v>9874</v>
      </c>
      <c r="G7" s="93">
        <v>0</v>
      </c>
      <c r="H7" s="94">
        <v>6612</v>
      </c>
      <c r="I7" s="93">
        <v>8912</v>
      </c>
      <c r="J7" s="95">
        <v>20623</v>
      </c>
      <c r="K7" s="93">
        <v>19912</v>
      </c>
      <c r="L7" s="93">
        <v>22085</v>
      </c>
      <c r="M7" s="93">
        <v>22809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20457</v>
      </c>
      <c r="F8" s="100">
        <f t="shared" ref="F8:M8" si="2">SUM(F9:F46)</f>
        <v>29473</v>
      </c>
      <c r="G8" s="100">
        <f t="shared" si="2"/>
        <v>11255</v>
      </c>
      <c r="H8" s="101">
        <f t="shared" si="2"/>
        <v>14500</v>
      </c>
      <c r="I8" s="100">
        <f t="shared" si="2"/>
        <v>10013</v>
      </c>
      <c r="J8" s="102">
        <f t="shared" si="2"/>
        <v>12121</v>
      </c>
      <c r="K8" s="100">
        <f t="shared" si="2"/>
        <v>12168</v>
      </c>
      <c r="L8" s="100">
        <f t="shared" si="2"/>
        <v>14455</v>
      </c>
      <c r="M8" s="100">
        <f t="shared" si="2"/>
        <v>15219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262</v>
      </c>
      <c r="F9" s="79">
        <v>193</v>
      </c>
      <c r="G9" s="79">
        <v>118</v>
      </c>
      <c r="H9" s="80">
        <v>394</v>
      </c>
      <c r="I9" s="79">
        <v>361</v>
      </c>
      <c r="J9" s="81">
        <v>348</v>
      </c>
      <c r="K9" s="79">
        <v>676</v>
      </c>
      <c r="L9" s="79">
        <v>654</v>
      </c>
      <c r="M9" s="79">
        <v>689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353</v>
      </c>
      <c r="F10" s="86">
        <v>34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191</v>
      </c>
      <c r="F12" s="86">
        <v>0</v>
      </c>
      <c r="G12" s="86">
        <v>0</v>
      </c>
      <c r="H12" s="87">
        <v>0</v>
      </c>
      <c r="I12" s="86">
        <v>0</v>
      </c>
      <c r="J12" s="88">
        <v>1495</v>
      </c>
      <c r="K12" s="86">
        <v>1000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556</v>
      </c>
      <c r="F14" s="86">
        <v>1733</v>
      </c>
      <c r="G14" s="86">
        <v>453</v>
      </c>
      <c r="H14" s="87">
        <v>686</v>
      </c>
      <c r="I14" s="86">
        <v>520</v>
      </c>
      <c r="J14" s="88">
        <v>734</v>
      </c>
      <c r="K14" s="86">
        <v>650</v>
      </c>
      <c r="L14" s="86">
        <v>862</v>
      </c>
      <c r="M14" s="86">
        <v>907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302</v>
      </c>
      <c r="F15" s="86">
        <v>1730</v>
      </c>
      <c r="G15" s="86">
        <v>1797</v>
      </c>
      <c r="H15" s="87">
        <v>2288</v>
      </c>
      <c r="I15" s="86">
        <v>2248</v>
      </c>
      <c r="J15" s="88">
        <v>2232</v>
      </c>
      <c r="K15" s="86">
        <v>1629</v>
      </c>
      <c r="L15" s="86">
        <v>5117</v>
      </c>
      <c r="M15" s="86">
        <v>5386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10903</v>
      </c>
      <c r="F17" s="86">
        <v>19077</v>
      </c>
      <c r="G17" s="86">
        <v>3087</v>
      </c>
      <c r="H17" s="87">
        <v>4606</v>
      </c>
      <c r="I17" s="86">
        <v>986</v>
      </c>
      <c r="J17" s="88">
        <v>1017</v>
      </c>
      <c r="K17" s="86">
        <v>434</v>
      </c>
      <c r="L17" s="86">
        <v>517</v>
      </c>
      <c r="M17" s="86">
        <v>544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25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49</v>
      </c>
      <c r="F22" s="86">
        <v>69</v>
      </c>
      <c r="G22" s="86">
        <v>23</v>
      </c>
      <c r="H22" s="87">
        <v>0</v>
      </c>
      <c r="I22" s="86">
        <v>70</v>
      </c>
      <c r="J22" s="88">
        <v>70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14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161</v>
      </c>
      <c r="H41" s="87">
        <v>684</v>
      </c>
      <c r="I41" s="86">
        <v>684</v>
      </c>
      <c r="J41" s="88">
        <v>184</v>
      </c>
      <c r="K41" s="86">
        <v>634</v>
      </c>
      <c r="L41" s="86">
        <v>523</v>
      </c>
      <c r="M41" s="86">
        <v>551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5938</v>
      </c>
      <c r="F42" s="86">
        <v>4143</v>
      </c>
      <c r="G42" s="86">
        <v>4697</v>
      </c>
      <c r="H42" s="87">
        <v>5177</v>
      </c>
      <c r="I42" s="86">
        <v>4519</v>
      </c>
      <c r="J42" s="88">
        <v>4926</v>
      </c>
      <c r="K42" s="86">
        <v>6345</v>
      </c>
      <c r="L42" s="86">
        <v>6017</v>
      </c>
      <c r="M42" s="86">
        <v>6335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651</v>
      </c>
      <c r="F43" s="86">
        <v>815</v>
      </c>
      <c r="G43" s="86">
        <v>113</v>
      </c>
      <c r="H43" s="87">
        <v>0</v>
      </c>
      <c r="I43" s="86">
        <v>0</v>
      </c>
      <c r="J43" s="88">
        <v>3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171</v>
      </c>
      <c r="F44" s="86">
        <v>191</v>
      </c>
      <c r="G44" s="86">
        <v>691</v>
      </c>
      <c r="H44" s="87">
        <v>222</v>
      </c>
      <c r="I44" s="86">
        <v>242</v>
      </c>
      <c r="J44" s="88">
        <v>238</v>
      </c>
      <c r="K44" s="86">
        <v>210</v>
      </c>
      <c r="L44" s="86">
        <v>87</v>
      </c>
      <c r="M44" s="86">
        <v>94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1081</v>
      </c>
      <c r="F45" s="86">
        <v>1449</v>
      </c>
      <c r="G45" s="86">
        <v>115</v>
      </c>
      <c r="H45" s="87">
        <v>443</v>
      </c>
      <c r="I45" s="86">
        <v>383</v>
      </c>
      <c r="J45" s="88">
        <v>874</v>
      </c>
      <c r="K45" s="86">
        <v>590</v>
      </c>
      <c r="L45" s="86">
        <v>678</v>
      </c>
      <c r="M45" s="86">
        <v>713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132549</v>
      </c>
      <c r="F92" s="46">
        <f t="shared" ref="F92:M92" si="16">F4+F51+F77+F90</f>
        <v>134348</v>
      </c>
      <c r="G92" s="46">
        <f t="shared" si="16"/>
        <v>115566</v>
      </c>
      <c r="H92" s="47">
        <f t="shared" si="16"/>
        <v>135212</v>
      </c>
      <c r="I92" s="46">
        <f t="shared" si="16"/>
        <v>149604</v>
      </c>
      <c r="J92" s="48">
        <f t="shared" si="16"/>
        <v>149604</v>
      </c>
      <c r="K92" s="46">
        <f t="shared" si="16"/>
        <v>141010</v>
      </c>
      <c r="L92" s="46">
        <f t="shared" si="16"/>
        <v>149869</v>
      </c>
      <c r="M92" s="46">
        <f t="shared" si="16"/>
        <v>155176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43610</v>
      </c>
      <c r="F4" s="72">
        <f t="shared" ref="F4:M4" si="0">F5+F8+F47</f>
        <v>55019</v>
      </c>
      <c r="G4" s="72">
        <f t="shared" si="0"/>
        <v>31463</v>
      </c>
      <c r="H4" s="73">
        <f t="shared" si="0"/>
        <v>44478</v>
      </c>
      <c r="I4" s="72">
        <f t="shared" si="0"/>
        <v>41221</v>
      </c>
      <c r="J4" s="74">
        <f t="shared" si="0"/>
        <v>41221</v>
      </c>
      <c r="K4" s="72">
        <f t="shared" si="0"/>
        <v>60262</v>
      </c>
      <c r="L4" s="72">
        <f t="shared" si="0"/>
        <v>67067</v>
      </c>
      <c r="M4" s="72">
        <f t="shared" si="0"/>
        <v>71397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29697</v>
      </c>
      <c r="F5" s="100">
        <f t="shared" ref="F5:M5" si="1">SUM(F6:F7)</f>
        <v>26240</v>
      </c>
      <c r="G5" s="100">
        <f t="shared" si="1"/>
        <v>23132</v>
      </c>
      <c r="H5" s="101">
        <f t="shared" si="1"/>
        <v>32166</v>
      </c>
      <c r="I5" s="100">
        <f t="shared" si="1"/>
        <v>33266</v>
      </c>
      <c r="J5" s="102">
        <f t="shared" si="1"/>
        <v>33266</v>
      </c>
      <c r="K5" s="100">
        <f t="shared" si="1"/>
        <v>49526</v>
      </c>
      <c r="L5" s="100">
        <f t="shared" si="1"/>
        <v>53424</v>
      </c>
      <c r="M5" s="100">
        <f t="shared" si="1"/>
        <v>57059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25749</v>
      </c>
      <c r="F6" s="79">
        <v>22198</v>
      </c>
      <c r="G6" s="79">
        <v>21673</v>
      </c>
      <c r="H6" s="80">
        <v>27600</v>
      </c>
      <c r="I6" s="79">
        <v>28800</v>
      </c>
      <c r="J6" s="81">
        <v>28276</v>
      </c>
      <c r="K6" s="79">
        <v>42535</v>
      </c>
      <c r="L6" s="79">
        <v>47413</v>
      </c>
      <c r="M6" s="79">
        <v>50669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3948</v>
      </c>
      <c r="F7" s="93">
        <v>4042</v>
      </c>
      <c r="G7" s="93">
        <v>1459</v>
      </c>
      <c r="H7" s="94">
        <v>4566</v>
      </c>
      <c r="I7" s="93">
        <v>4466</v>
      </c>
      <c r="J7" s="95">
        <v>4990</v>
      </c>
      <c r="K7" s="93">
        <v>6991</v>
      </c>
      <c r="L7" s="93">
        <v>6011</v>
      </c>
      <c r="M7" s="93">
        <v>6390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13913</v>
      </c>
      <c r="F8" s="100">
        <f t="shared" ref="F8:M8" si="2">SUM(F9:F46)</f>
        <v>28779</v>
      </c>
      <c r="G8" s="100">
        <f t="shared" si="2"/>
        <v>8244</v>
      </c>
      <c r="H8" s="101">
        <f t="shared" si="2"/>
        <v>12312</v>
      </c>
      <c r="I8" s="100">
        <f t="shared" si="2"/>
        <v>7955</v>
      </c>
      <c r="J8" s="102">
        <f t="shared" si="2"/>
        <v>7955</v>
      </c>
      <c r="K8" s="100">
        <f t="shared" si="2"/>
        <v>10736</v>
      </c>
      <c r="L8" s="100">
        <f t="shared" si="2"/>
        <v>13643</v>
      </c>
      <c r="M8" s="100">
        <f t="shared" si="2"/>
        <v>14338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151</v>
      </c>
      <c r="F9" s="79">
        <v>166</v>
      </c>
      <c r="G9" s="79">
        <v>145</v>
      </c>
      <c r="H9" s="80">
        <v>481</v>
      </c>
      <c r="I9" s="79">
        <v>344</v>
      </c>
      <c r="J9" s="81">
        <v>256</v>
      </c>
      <c r="K9" s="79">
        <v>298</v>
      </c>
      <c r="L9" s="79">
        <v>884</v>
      </c>
      <c r="M9" s="79">
        <v>930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325</v>
      </c>
      <c r="F10" s="86">
        <v>661</v>
      </c>
      <c r="G10" s="86">
        <v>51</v>
      </c>
      <c r="H10" s="87">
        <v>266</v>
      </c>
      <c r="I10" s="86">
        <v>226</v>
      </c>
      <c r="J10" s="88">
        <v>173</v>
      </c>
      <c r="K10" s="86">
        <v>100</v>
      </c>
      <c r="L10" s="86">
        <v>314</v>
      </c>
      <c r="M10" s="86">
        <v>331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101</v>
      </c>
      <c r="F11" s="86">
        <v>628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695</v>
      </c>
      <c r="F14" s="86">
        <v>746</v>
      </c>
      <c r="G14" s="86">
        <v>421</v>
      </c>
      <c r="H14" s="87">
        <v>260</v>
      </c>
      <c r="I14" s="86">
        <v>450</v>
      </c>
      <c r="J14" s="88">
        <v>448</v>
      </c>
      <c r="K14" s="86">
        <v>559</v>
      </c>
      <c r="L14" s="86">
        <v>415</v>
      </c>
      <c r="M14" s="86">
        <v>438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251</v>
      </c>
      <c r="F15" s="86">
        <v>257</v>
      </c>
      <c r="G15" s="86">
        <v>311</v>
      </c>
      <c r="H15" s="87">
        <v>661</v>
      </c>
      <c r="I15" s="86">
        <v>385</v>
      </c>
      <c r="J15" s="88">
        <v>356</v>
      </c>
      <c r="K15" s="86">
        <v>501</v>
      </c>
      <c r="L15" s="86">
        <v>1191</v>
      </c>
      <c r="M15" s="86">
        <v>1233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35</v>
      </c>
      <c r="F16" s="86">
        <v>0</v>
      </c>
      <c r="G16" s="86">
        <v>1031</v>
      </c>
      <c r="H16" s="87">
        <v>1195</v>
      </c>
      <c r="I16" s="86">
        <v>1665</v>
      </c>
      <c r="J16" s="88">
        <v>1646</v>
      </c>
      <c r="K16" s="86">
        <v>1180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1687</v>
      </c>
      <c r="F17" s="86">
        <v>14236</v>
      </c>
      <c r="G17" s="86">
        <v>680</v>
      </c>
      <c r="H17" s="87">
        <v>3018</v>
      </c>
      <c r="I17" s="86">
        <v>-4</v>
      </c>
      <c r="J17" s="88">
        <v>205</v>
      </c>
      <c r="K17" s="86">
        <v>570</v>
      </c>
      <c r="L17" s="86">
        <v>2596</v>
      </c>
      <c r="M17" s="86">
        <v>2734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1529</v>
      </c>
      <c r="F18" s="86">
        <v>1505</v>
      </c>
      <c r="G18" s="86">
        <v>600</v>
      </c>
      <c r="H18" s="87">
        <v>215</v>
      </c>
      <c r="I18" s="86">
        <v>215</v>
      </c>
      <c r="J18" s="88">
        <v>0</v>
      </c>
      <c r="K18" s="86">
        <v>1533</v>
      </c>
      <c r="L18" s="86">
        <v>1602</v>
      </c>
      <c r="M18" s="86">
        <v>1689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</v>
      </c>
      <c r="F22" s="86">
        <v>22</v>
      </c>
      <c r="G22" s="86">
        <v>1</v>
      </c>
      <c r="H22" s="87">
        <v>0</v>
      </c>
      <c r="I22" s="86">
        <v>0</v>
      </c>
      <c r="J22" s="88">
        <v>0</v>
      </c>
      <c r="K22" s="86">
        <v>371</v>
      </c>
      <c r="L22" s="86">
        <v>388</v>
      </c>
      <c r="M22" s="86">
        <v>409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76</v>
      </c>
      <c r="F23" s="86">
        <v>92</v>
      </c>
      <c r="G23" s="86">
        <v>100</v>
      </c>
      <c r="H23" s="87">
        <v>700</v>
      </c>
      <c r="I23" s="86">
        <v>700</v>
      </c>
      <c r="J23" s="88">
        <v>700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55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351</v>
      </c>
      <c r="F32" s="86">
        <v>386</v>
      </c>
      <c r="G32" s="86">
        <v>439</v>
      </c>
      <c r="H32" s="87">
        <v>400</v>
      </c>
      <c r="I32" s="86">
        <v>400</v>
      </c>
      <c r="J32" s="88">
        <v>0</v>
      </c>
      <c r="K32" s="86">
        <v>450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3059</v>
      </c>
      <c r="G36" s="86">
        <v>639</v>
      </c>
      <c r="H36" s="87">
        <v>0</v>
      </c>
      <c r="I36" s="86">
        <v>-400</v>
      </c>
      <c r="J36" s="88">
        <v>1</v>
      </c>
      <c r="K36" s="86">
        <v>598</v>
      </c>
      <c r="L36" s="86">
        <v>326</v>
      </c>
      <c r="M36" s="86">
        <v>343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16</v>
      </c>
      <c r="F37" s="86">
        <v>25</v>
      </c>
      <c r="G37" s="86">
        <v>0</v>
      </c>
      <c r="H37" s="87">
        <v>0</v>
      </c>
      <c r="I37" s="86">
        <v>0</v>
      </c>
      <c r="J37" s="88">
        <v>0</v>
      </c>
      <c r="K37" s="86">
        <v>45</v>
      </c>
      <c r="L37" s="86">
        <v>47</v>
      </c>
      <c r="M37" s="86">
        <v>49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12</v>
      </c>
      <c r="F38" s="86">
        <v>15</v>
      </c>
      <c r="G38" s="86">
        <v>4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1882</v>
      </c>
      <c r="F39" s="86">
        <v>1112</v>
      </c>
      <c r="G39" s="86">
        <v>649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913</v>
      </c>
      <c r="F40" s="86">
        <v>298</v>
      </c>
      <c r="G40" s="86">
        <v>0</v>
      </c>
      <c r="H40" s="87">
        <v>0</v>
      </c>
      <c r="I40" s="86">
        <v>40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39</v>
      </c>
      <c r="G41" s="86">
        <v>64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4121</v>
      </c>
      <c r="F42" s="86">
        <v>4502</v>
      </c>
      <c r="G42" s="86">
        <v>2595</v>
      </c>
      <c r="H42" s="87">
        <v>4536</v>
      </c>
      <c r="I42" s="86">
        <v>3304</v>
      </c>
      <c r="J42" s="88">
        <v>3506</v>
      </c>
      <c r="K42" s="86">
        <v>3975</v>
      </c>
      <c r="L42" s="86">
        <v>4911</v>
      </c>
      <c r="M42" s="86">
        <v>5182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984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26</v>
      </c>
      <c r="F44" s="86">
        <v>351</v>
      </c>
      <c r="G44" s="86">
        <v>242</v>
      </c>
      <c r="H44" s="87">
        <v>130</v>
      </c>
      <c r="I44" s="86">
        <v>160</v>
      </c>
      <c r="J44" s="88">
        <v>486</v>
      </c>
      <c r="K44" s="86">
        <v>235</v>
      </c>
      <c r="L44" s="86">
        <v>228</v>
      </c>
      <c r="M44" s="86">
        <v>240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757</v>
      </c>
      <c r="F45" s="86">
        <v>624</v>
      </c>
      <c r="G45" s="86">
        <v>272</v>
      </c>
      <c r="H45" s="87">
        <v>450</v>
      </c>
      <c r="I45" s="86">
        <v>470</v>
      </c>
      <c r="J45" s="88">
        <v>178</v>
      </c>
      <c r="K45" s="86">
        <v>321</v>
      </c>
      <c r="L45" s="86">
        <v>741</v>
      </c>
      <c r="M45" s="86">
        <v>760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87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87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15312</v>
      </c>
      <c r="F51" s="72">
        <f t="shared" ref="F51:M51" si="4">F52+F59+F62+F63+F64+F72+F73</f>
        <v>87152</v>
      </c>
      <c r="G51" s="72">
        <f t="shared" si="4"/>
        <v>9120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15312</v>
      </c>
      <c r="F64" s="93">
        <f t="shared" ref="F64:M64" si="9">F65+F68</f>
        <v>87152</v>
      </c>
      <c r="G64" s="93">
        <f t="shared" si="9"/>
        <v>9120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15312</v>
      </c>
      <c r="F65" s="100">
        <f t="shared" ref="F65:M65" si="10">SUM(F66:F67)</f>
        <v>87152</v>
      </c>
      <c r="G65" s="100">
        <f t="shared" si="10"/>
        <v>9120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15312</v>
      </c>
      <c r="F67" s="93">
        <v>87152</v>
      </c>
      <c r="G67" s="93">
        <v>9120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28439</v>
      </c>
      <c r="F77" s="72">
        <f t="shared" ref="F77:M77" si="13">F78+F81+F84+F85+F86+F87+F88</f>
        <v>38952</v>
      </c>
      <c r="G77" s="72">
        <f t="shared" si="13"/>
        <v>2706</v>
      </c>
      <c r="H77" s="73">
        <f t="shared" si="13"/>
        <v>64333</v>
      </c>
      <c r="I77" s="72">
        <f t="shared" si="13"/>
        <v>63233</v>
      </c>
      <c r="J77" s="74">
        <f t="shared" si="13"/>
        <v>63233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27386</v>
      </c>
      <c r="F78" s="100">
        <f t="shared" ref="F78:M78" si="14">SUM(F79:F80)</f>
        <v>18985</v>
      </c>
      <c r="G78" s="100">
        <f t="shared" si="14"/>
        <v>1864</v>
      </c>
      <c r="H78" s="101">
        <f t="shared" si="14"/>
        <v>64333</v>
      </c>
      <c r="I78" s="100">
        <f t="shared" si="14"/>
        <v>61433</v>
      </c>
      <c r="J78" s="102">
        <f t="shared" si="14"/>
        <v>61433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27386</v>
      </c>
      <c r="F79" s="79">
        <v>13422</v>
      </c>
      <c r="G79" s="79">
        <v>399</v>
      </c>
      <c r="H79" s="80">
        <v>64333</v>
      </c>
      <c r="I79" s="79">
        <v>61433</v>
      </c>
      <c r="J79" s="81">
        <v>61433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5563</v>
      </c>
      <c r="G80" s="93">
        <v>1465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1053</v>
      </c>
      <c r="F81" s="86">
        <f t="shared" ref="F81:M81" si="15">SUM(F82:F83)</f>
        <v>8962</v>
      </c>
      <c r="G81" s="86">
        <f t="shared" si="15"/>
        <v>345</v>
      </c>
      <c r="H81" s="87">
        <f t="shared" si="15"/>
        <v>0</v>
      </c>
      <c r="I81" s="86">
        <f t="shared" si="15"/>
        <v>1600</v>
      </c>
      <c r="J81" s="88">
        <f t="shared" si="15"/>
        <v>1600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1053</v>
      </c>
      <c r="F83" s="93">
        <v>8962</v>
      </c>
      <c r="G83" s="93">
        <v>345</v>
      </c>
      <c r="H83" s="94">
        <v>0</v>
      </c>
      <c r="I83" s="93">
        <v>1600</v>
      </c>
      <c r="J83" s="95">
        <v>1600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11005</v>
      </c>
      <c r="G88" s="86">
        <v>497</v>
      </c>
      <c r="H88" s="87">
        <v>0</v>
      </c>
      <c r="I88" s="86">
        <v>200</v>
      </c>
      <c r="J88" s="88">
        <v>200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331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87692</v>
      </c>
      <c r="F92" s="46">
        <f t="shared" ref="F92:M92" si="16">F4+F51+F77+F90</f>
        <v>181123</v>
      </c>
      <c r="G92" s="46">
        <f t="shared" si="16"/>
        <v>43289</v>
      </c>
      <c r="H92" s="47">
        <f t="shared" si="16"/>
        <v>108811</v>
      </c>
      <c r="I92" s="46">
        <f t="shared" si="16"/>
        <v>104454</v>
      </c>
      <c r="J92" s="48">
        <f t="shared" si="16"/>
        <v>104454</v>
      </c>
      <c r="K92" s="46">
        <f t="shared" si="16"/>
        <v>60262</v>
      </c>
      <c r="L92" s="46">
        <f t="shared" si="16"/>
        <v>67067</v>
      </c>
      <c r="M92" s="46">
        <f t="shared" si="16"/>
        <v>71397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47169</v>
      </c>
      <c r="F4" s="72">
        <f t="shared" ref="F4:M4" si="0">F5+F8+F47</f>
        <v>52101</v>
      </c>
      <c r="G4" s="72">
        <f t="shared" si="0"/>
        <v>53383</v>
      </c>
      <c r="H4" s="73">
        <f t="shared" si="0"/>
        <v>63170</v>
      </c>
      <c r="I4" s="72">
        <f t="shared" si="0"/>
        <v>58777</v>
      </c>
      <c r="J4" s="74">
        <f t="shared" si="0"/>
        <v>58777</v>
      </c>
      <c r="K4" s="72">
        <f t="shared" si="0"/>
        <v>80105</v>
      </c>
      <c r="L4" s="72">
        <f t="shared" si="0"/>
        <v>83151</v>
      </c>
      <c r="M4" s="72">
        <f t="shared" si="0"/>
        <v>88505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35359</v>
      </c>
      <c r="F5" s="100">
        <f t="shared" ref="F5:M5" si="1">SUM(F6:F7)</f>
        <v>40773</v>
      </c>
      <c r="G5" s="100">
        <f t="shared" si="1"/>
        <v>45908</v>
      </c>
      <c r="H5" s="101">
        <f t="shared" si="1"/>
        <v>54140</v>
      </c>
      <c r="I5" s="100">
        <f t="shared" si="1"/>
        <v>51200</v>
      </c>
      <c r="J5" s="102">
        <f t="shared" si="1"/>
        <v>50952</v>
      </c>
      <c r="K5" s="100">
        <f t="shared" si="1"/>
        <v>73788</v>
      </c>
      <c r="L5" s="100">
        <f t="shared" si="1"/>
        <v>73376</v>
      </c>
      <c r="M5" s="100">
        <f t="shared" si="1"/>
        <v>78208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32262</v>
      </c>
      <c r="F6" s="79">
        <v>34126</v>
      </c>
      <c r="G6" s="79">
        <v>45908</v>
      </c>
      <c r="H6" s="80">
        <v>46956</v>
      </c>
      <c r="I6" s="79">
        <v>43956</v>
      </c>
      <c r="J6" s="81">
        <v>43309</v>
      </c>
      <c r="K6" s="79">
        <v>63688</v>
      </c>
      <c r="L6" s="79">
        <v>64525</v>
      </c>
      <c r="M6" s="79">
        <v>68501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3097</v>
      </c>
      <c r="F7" s="93">
        <v>6647</v>
      </c>
      <c r="G7" s="93">
        <v>0</v>
      </c>
      <c r="H7" s="94">
        <v>7184</v>
      </c>
      <c r="I7" s="93">
        <v>7244</v>
      </c>
      <c r="J7" s="95">
        <v>7643</v>
      </c>
      <c r="K7" s="93">
        <v>10100</v>
      </c>
      <c r="L7" s="93">
        <v>8851</v>
      </c>
      <c r="M7" s="93">
        <v>9707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11810</v>
      </c>
      <c r="F8" s="100">
        <f t="shared" ref="F8:M8" si="2">SUM(F9:F46)</f>
        <v>11328</v>
      </c>
      <c r="G8" s="100">
        <f t="shared" si="2"/>
        <v>7475</v>
      </c>
      <c r="H8" s="101">
        <f t="shared" si="2"/>
        <v>9030</v>
      </c>
      <c r="I8" s="100">
        <f t="shared" si="2"/>
        <v>7577</v>
      </c>
      <c r="J8" s="102">
        <f t="shared" si="2"/>
        <v>7825</v>
      </c>
      <c r="K8" s="100">
        <f t="shared" si="2"/>
        <v>6317</v>
      </c>
      <c r="L8" s="100">
        <f t="shared" si="2"/>
        <v>9775</v>
      </c>
      <c r="M8" s="100">
        <f t="shared" si="2"/>
        <v>10297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112</v>
      </c>
      <c r="F9" s="79">
        <v>105</v>
      </c>
      <c r="G9" s="79">
        <v>161</v>
      </c>
      <c r="H9" s="80">
        <v>540</v>
      </c>
      <c r="I9" s="79">
        <v>480</v>
      </c>
      <c r="J9" s="81">
        <v>317</v>
      </c>
      <c r="K9" s="79">
        <v>311</v>
      </c>
      <c r="L9" s="79">
        <v>328</v>
      </c>
      <c r="M9" s="79">
        <v>345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178</v>
      </c>
      <c r="F14" s="86">
        <v>103</v>
      </c>
      <c r="G14" s="86">
        <v>175</v>
      </c>
      <c r="H14" s="87">
        <v>420</v>
      </c>
      <c r="I14" s="86">
        <v>512</v>
      </c>
      <c r="J14" s="88">
        <v>357</v>
      </c>
      <c r="K14" s="86">
        <v>309</v>
      </c>
      <c r="L14" s="86">
        <v>360</v>
      </c>
      <c r="M14" s="86">
        <v>379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88</v>
      </c>
      <c r="F15" s="86">
        <v>264</v>
      </c>
      <c r="G15" s="86">
        <v>321</v>
      </c>
      <c r="H15" s="87">
        <v>502</v>
      </c>
      <c r="I15" s="86">
        <v>502</v>
      </c>
      <c r="J15" s="88">
        <v>478</v>
      </c>
      <c r="K15" s="86">
        <v>495</v>
      </c>
      <c r="L15" s="86">
        <v>938</v>
      </c>
      <c r="M15" s="86">
        <v>990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4044</v>
      </c>
      <c r="G17" s="86">
        <v>560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-388</v>
      </c>
      <c r="H22" s="87">
        <v>800</v>
      </c>
      <c r="I22" s="86">
        <v>800</v>
      </c>
      <c r="J22" s="88">
        <v>900</v>
      </c>
      <c r="K22" s="86">
        <v>0</v>
      </c>
      <c r="L22" s="86">
        <v>879</v>
      </c>
      <c r="M22" s="86">
        <v>925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89</v>
      </c>
      <c r="H23" s="87">
        <v>455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5027</v>
      </c>
      <c r="F40" s="86">
        <v>3217</v>
      </c>
      <c r="G40" s="86">
        <v>2250</v>
      </c>
      <c r="H40" s="87">
        <v>0</v>
      </c>
      <c r="I40" s="86">
        <v>100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66</v>
      </c>
      <c r="H41" s="87">
        <v>1925</v>
      </c>
      <c r="I41" s="86">
        <v>1925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2463</v>
      </c>
      <c r="F42" s="86">
        <v>3175</v>
      </c>
      <c r="G42" s="86">
        <v>3980</v>
      </c>
      <c r="H42" s="87">
        <v>3247</v>
      </c>
      <c r="I42" s="86">
        <v>2397</v>
      </c>
      <c r="J42" s="88">
        <v>4880</v>
      </c>
      <c r="K42" s="86">
        <v>4017</v>
      </c>
      <c r="L42" s="86">
        <v>5635</v>
      </c>
      <c r="M42" s="86">
        <v>5933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875</v>
      </c>
      <c r="F43" s="86">
        <v>90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1036</v>
      </c>
      <c r="F44" s="86">
        <v>120</v>
      </c>
      <c r="G44" s="86">
        <v>140</v>
      </c>
      <c r="H44" s="87">
        <v>621</v>
      </c>
      <c r="I44" s="86">
        <v>441</v>
      </c>
      <c r="J44" s="88">
        <v>372</v>
      </c>
      <c r="K44" s="86">
        <v>775</v>
      </c>
      <c r="L44" s="86">
        <v>1130</v>
      </c>
      <c r="M44" s="86">
        <v>1189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2031</v>
      </c>
      <c r="F45" s="86">
        <v>210</v>
      </c>
      <c r="G45" s="86">
        <v>121</v>
      </c>
      <c r="H45" s="87">
        <v>520</v>
      </c>
      <c r="I45" s="86">
        <v>420</v>
      </c>
      <c r="J45" s="88">
        <v>521</v>
      </c>
      <c r="K45" s="86">
        <v>410</v>
      </c>
      <c r="L45" s="86">
        <v>505</v>
      </c>
      <c r="M45" s="86">
        <v>536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6960</v>
      </c>
      <c r="F51" s="72">
        <f t="shared" ref="F51:M51" si="4">F52+F59+F62+F63+F64+F72+F73</f>
        <v>8350</v>
      </c>
      <c r="G51" s="72">
        <f t="shared" si="4"/>
        <v>9880</v>
      </c>
      <c r="H51" s="73">
        <f t="shared" si="4"/>
        <v>10370</v>
      </c>
      <c r="I51" s="72">
        <f t="shared" si="4"/>
        <v>12970</v>
      </c>
      <c r="J51" s="74">
        <f t="shared" si="4"/>
        <v>12970</v>
      </c>
      <c r="K51" s="72">
        <f t="shared" si="4"/>
        <v>21178</v>
      </c>
      <c r="L51" s="72">
        <f t="shared" si="4"/>
        <v>22273</v>
      </c>
      <c r="M51" s="72">
        <f t="shared" si="4"/>
        <v>23465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6960</v>
      </c>
      <c r="F72" s="86">
        <v>8000</v>
      </c>
      <c r="G72" s="86">
        <v>9880</v>
      </c>
      <c r="H72" s="87">
        <v>10370</v>
      </c>
      <c r="I72" s="86">
        <v>12970</v>
      </c>
      <c r="J72" s="88">
        <v>12970</v>
      </c>
      <c r="K72" s="86">
        <v>21178</v>
      </c>
      <c r="L72" s="86">
        <v>22273</v>
      </c>
      <c r="M72" s="86">
        <v>23465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350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350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133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54129</v>
      </c>
      <c r="F92" s="46">
        <f t="shared" ref="F92:M92" si="16">F4+F51+F77+F90</f>
        <v>60584</v>
      </c>
      <c r="G92" s="46">
        <f t="shared" si="16"/>
        <v>63263</v>
      </c>
      <c r="H92" s="47">
        <f t="shared" si="16"/>
        <v>73540</v>
      </c>
      <c r="I92" s="46">
        <f t="shared" si="16"/>
        <v>71747</v>
      </c>
      <c r="J92" s="48">
        <f t="shared" si="16"/>
        <v>71747</v>
      </c>
      <c r="K92" s="46">
        <f t="shared" si="16"/>
        <v>101283</v>
      </c>
      <c r="L92" s="46">
        <f t="shared" si="16"/>
        <v>105424</v>
      </c>
      <c r="M92" s="46">
        <f t="shared" si="16"/>
        <v>111970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167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5" t="s">
        <v>131</v>
      </c>
      <c r="C4" s="33">
        <v>101552</v>
      </c>
      <c r="D4" s="33">
        <v>87208</v>
      </c>
      <c r="E4" s="33">
        <v>93432</v>
      </c>
      <c r="F4" s="27">
        <v>94304</v>
      </c>
      <c r="G4" s="28">
        <v>102763</v>
      </c>
      <c r="H4" s="29">
        <v>104642</v>
      </c>
      <c r="I4" s="33">
        <v>100858</v>
      </c>
      <c r="J4" s="33">
        <v>99941</v>
      </c>
      <c r="K4" s="33">
        <v>106862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138</v>
      </c>
      <c r="C5" s="33">
        <v>132549</v>
      </c>
      <c r="D5" s="33">
        <v>134348</v>
      </c>
      <c r="E5" s="33">
        <v>115566</v>
      </c>
      <c r="F5" s="32">
        <v>135212</v>
      </c>
      <c r="G5" s="33">
        <v>149604</v>
      </c>
      <c r="H5" s="34">
        <v>149604</v>
      </c>
      <c r="I5" s="33">
        <v>141010</v>
      </c>
      <c r="J5" s="33">
        <v>149869</v>
      </c>
      <c r="K5" s="33">
        <v>155176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139</v>
      </c>
      <c r="C6" s="33">
        <v>87692</v>
      </c>
      <c r="D6" s="33">
        <v>181123</v>
      </c>
      <c r="E6" s="33">
        <v>43289</v>
      </c>
      <c r="F6" s="32">
        <v>108811</v>
      </c>
      <c r="G6" s="33">
        <v>104454</v>
      </c>
      <c r="H6" s="34">
        <v>104454</v>
      </c>
      <c r="I6" s="33">
        <v>60262</v>
      </c>
      <c r="J6" s="33">
        <v>67067</v>
      </c>
      <c r="K6" s="33">
        <v>71397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140</v>
      </c>
      <c r="C7" s="33">
        <v>54129</v>
      </c>
      <c r="D7" s="33">
        <v>60584</v>
      </c>
      <c r="E7" s="33">
        <v>63263</v>
      </c>
      <c r="F7" s="32">
        <v>73540</v>
      </c>
      <c r="G7" s="33">
        <v>71747</v>
      </c>
      <c r="H7" s="34">
        <v>71747</v>
      </c>
      <c r="I7" s="33">
        <v>101283</v>
      </c>
      <c r="J7" s="33">
        <v>105424</v>
      </c>
      <c r="K7" s="33">
        <v>111970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141</v>
      </c>
      <c r="C8" s="33">
        <v>12830</v>
      </c>
      <c r="D8" s="33">
        <v>12730</v>
      </c>
      <c r="E8" s="33">
        <v>12792</v>
      </c>
      <c r="F8" s="32">
        <v>12162</v>
      </c>
      <c r="G8" s="33">
        <v>15262</v>
      </c>
      <c r="H8" s="34">
        <v>15262</v>
      </c>
      <c r="I8" s="33">
        <v>13361</v>
      </c>
      <c r="J8" s="33">
        <v>13377</v>
      </c>
      <c r="K8" s="33">
        <v>14406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142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143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144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145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132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133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134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135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136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137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388752</v>
      </c>
      <c r="D19" s="46">
        <f t="shared" ref="D19:K19" si="1">SUM(D4:D18)</f>
        <v>475993</v>
      </c>
      <c r="E19" s="46">
        <f t="shared" si="1"/>
        <v>328342</v>
      </c>
      <c r="F19" s="47">
        <f t="shared" si="1"/>
        <v>424029</v>
      </c>
      <c r="G19" s="46">
        <f t="shared" si="1"/>
        <v>443830</v>
      </c>
      <c r="H19" s="48">
        <f t="shared" si="1"/>
        <v>445709</v>
      </c>
      <c r="I19" s="46">
        <f t="shared" si="1"/>
        <v>416774</v>
      </c>
      <c r="J19" s="46">
        <f t="shared" si="1"/>
        <v>435678</v>
      </c>
      <c r="K19" s="46">
        <f t="shared" si="1"/>
        <v>459811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127</v>
      </c>
      <c r="G3" s="17" t="s">
        <v>126</v>
      </c>
      <c r="H3" s="173" t="s">
        <v>125</v>
      </c>
      <c r="I3" s="174"/>
      <c r="J3" s="175"/>
      <c r="K3" s="17" t="s">
        <v>124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12830</v>
      </c>
      <c r="F4" s="72">
        <f t="shared" ref="F4:M4" si="0">F5+F8+F47</f>
        <v>12730</v>
      </c>
      <c r="G4" s="72">
        <f t="shared" si="0"/>
        <v>12551</v>
      </c>
      <c r="H4" s="73">
        <f t="shared" si="0"/>
        <v>12162</v>
      </c>
      <c r="I4" s="72">
        <f t="shared" si="0"/>
        <v>15262</v>
      </c>
      <c r="J4" s="74">
        <f t="shared" si="0"/>
        <v>15262</v>
      </c>
      <c r="K4" s="72">
        <f t="shared" si="0"/>
        <v>13361</v>
      </c>
      <c r="L4" s="72">
        <f t="shared" si="0"/>
        <v>13377</v>
      </c>
      <c r="M4" s="72">
        <f t="shared" si="0"/>
        <v>14406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4696</v>
      </c>
      <c r="F5" s="100">
        <f t="shared" ref="F5:M5" si="1">SUM(F6:F7)</f>
        <v>8230</v>
      </c>
      <c r="G5" s="100">
        <f t="shared" si="1"/>
        <v>7819</v>
      </c>
      <c r="H5" s="101">
        <f t="shared" si="1"/>
        <v>7681</v>
      </c>
      <c r="I5" s="100">
        <f t="shared" si="1"/>
        <v>8381</v>
      </c>
      <c r="J5" s="102">
        <f t="shared" si="1"/>
        <v>8381</v>
      </c>
      <c r="K5" s="100">
        <f t="shared" si="1"/>
        <v>8467</v>
      </c>
      <c r="L5" s="100">
        <f t="shared" si="1"/>
        <v>9051</v>
      </c>
      <c r="M5" s="100">
        <f t="shared" si="1"/>
        <v>9667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3718</v>
      </c>
      <c r="F6" s="79">
        <v>7844</v>
      </c>
      <c r="G6" s="79">
        <v>7819</v>
      </c>
      <c r="H6" s="80">
        <v>6000</v>
      </c>
      <c r="I6" s="79">
        <v>6700</v>
      </c>
      <c r="J6" s="81">
        <v>7124</v>
      </c>
      <c r="K6" s="79">
        <v>7460</v>
      </c>
      <c r="L6" s="79">
        <v>7286</v>
      </c>
      <c r="M6" s="79">
        <v>5467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978</v>
      </c>
      <c r="F7" s="93">
        <v>386</v>
      </c>
      <c r="G7" s="93">
        <v>0</v>
      </c>
      <c r="H7" s="94">
        <v>1681</v>
      </c>
      <c r="I7" s="93">
        <v>1681</v>
      </c>
      <c r="J7" s="95">
        <v>1257</v>
      </c>
      <c r="K7" s="93">
        <v>1007</v>
      </c>
      <c r="L7" s="93">
        <v>1765</v>
      </c>
      <c r="M7" s="93">
        <v>4200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8134</v>
      </c>
      <c r="F8" s="100">
        <f t="shared" ref="F8:M8" si="2">SUM(F9:F46)</f>
        <v>4500</v>
      </c>
      <c r="G8" s="100">
        <f t="shared" si="2"/>
        <v>4732</v>
      </c>
      <c r="H8" s="101">
        <f t="shared" si="2"/>
        <v>4481</v>
      </c>
      <c r="I8" s="100">
        <f t="shared" si="2"/>
        <v>6881</v>
      </c>
      <c r="J8" s="102">
        <f t="shared" si="2"/>
        <v>6881</v>
      </c>
      <c r="K8" s="100">
        <f t="shared" si="2"/>
        <v>4894</v>
      </c>
      <c r="L8" s="100">
        <f t="shared" si="2"/>
        <v>4326</v>
      </c>
      <c r="M8" s="100">
        <f t="shared" si="2"/>
        <v>4739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230</v>
      </c>
      <c r="F9" s="79">
        <v>144</v>
      </c>
      <c r="G9" s="79">
        <v>246</v>
      </c>
      <c r="H9" s="80">
        <v>145</v>
      </c>
      <c r="I9" s="79">
        <v>145</v>
      </c>
      <c r="J9" s="81">
        <v>150</v>
      </c>
      <c r="K9" s="79">
        <v>205</v>
      </c>
      <c r="L9" s="79">
        <v>157</v>
      </c>
      <c r="M9" s="79">
        <v>165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227</v>
      </c>
      <c r="F10" s="86">
        <v>64</v>
      </c>
      <c r="G10" s="86">
        <v>105</v>
      </c>
      <c r="H10" s="87">
        <v>100</v>
      </c>
      <c r="I10" s="86">
        <v>100</v>
      </c>
      <c r="J10" s="88">
        <v>100</v>
      </c>
      <c r="K10" s="86">
        <v>100</v>
      </c>
      <c r="L10" s="86">
        <v>94</v>
      </c>
      <c r="M10" s="86">
        <v>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674</v>
      </c>
      <c r="F14" s="86">
        <v>553</v>
      </c>
      <c r="G14" s="86">
        <v>564</v>
      </c>
      <c r="H14" s="87">
        <v>405</v>
      </c>
      <c r="I14" s="86">
        <v>1105</v>
      </c>
      <c r="J14" s="88">
        <v>676</v>
      </c>
      <c r="K14" s="86">
        <v>350</v>
      </c>
      <c r="L14" s="86">
        <v>371</v>
      </c>
      <c r="M14" s="86">
        <v>387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94</v>
      </c>
      <c r="F15" s="86">
        <v>148</v>
      </c>
      <c r="G15" s="86">
        <v>128</v>
      </c>
      <c r="H15" s="87">
        <v>513</v>
      </c>
      <c r="I15" s="86">
        <v>513</v>
      </c>
      <c r="J15" s="88">
        <v>399</v>
      </c>
      <c r="K15" s="86">
        <v>255</v>
      </c>
      <c r="L15" s="86">
        <v>320</v>
      </c>
      <c r="M15" s="86">
        <v>337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168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319</v>
      </c>
      <c r="G22" s="86">
        <v>0</v>
      </c>
      <c r="H22" s="87">
        <v>0</v>
      </c>
      <c r="I22" s="86">
        <v>500</v>
      </c>
      <c r="J22" s="88">
        <v>526</v>
      </c>
      <c r="K22" s="86">
        <v>192</v>
      </c>
      <c r="L22" s="86">
        <v>409</v>
      </c>
      <c r="M22" s="86">
        <v>430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257</v>
      </c>
      <c r="H23" s="87">
        <v>172</v>
      </c>
      <c r="I23" s="86">
        <v>172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3370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61</v>
      </c>
      <c r="F41" s="86">
        <v>0</v>
      </c>
      <c r="G41" s="86">
        <v>5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3013</v>
      </c>
      <c r="F42" s="86">
        <v>2962</v>
      </c>
      <c r="G42" s="86">
        <v>3148</v>
      </c>
      <c r="H42" s="87">
        <v>2673</v>
      </c>
      <c r="I42" s="86">
        <v>3473</v>
      </c>
      <c r="J42" s="88">
        <v>3905</v>
      </c>
      <c r="K42" s="86">
        <v>3357</v>
      </c>
      <c r="L42" s="86">
        <v>2283</v>
      </c>
      <c r="M42" s="86">
        <v>2404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53</v>
      </c>
      <c r="G44" s="86">
        <v>71</v>
      </c>
      <c r="H44" s="87">
        <v>85</v>
      </c>
      <c r="I44" s="86">
        <v>85</v>
      </c>
      <c r="J44" s="88">
        <v>144</v>
      </c>
      <c r="K44" s="86">
        <v>155</v>
      </c>
      <c r="L44" s="86">
        <v>194</v>
      </c>
      <c r="M44" s="86">
        <v>392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297</v>
      </c>
      <c r="F45" s="86">
        <v>257</v>
      </c>
      <c r="G45" s="86">
        <v>208</v>
      </c>
      <c r="H45" s="87">
        <v>388</v>
      </c>
      <c r="I45" s="86">
        <v>788</v>
      </c>
      <c r="J45" s="88">
        <v>981</v>
      </c>
      <c r="K45" s="86">
        <v>280</v>
      </c>
      <c r="L45" s="86">
        <v>498</v>
      </c>
      <c r="M45" s="86">
        <v>525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241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12830</v>
      </c>
      <c r="F92" s="46">
        <f t="shared" ref="F92:M92" si="16">F4+F51+F77+F90</f>
        <v>12730</v>
      </c>
      <c r="G92" s="46">
        <f t="shared" si="16"/>
        <v>12792</v>
      </c>
      <c r="H92" s="47">
        <f t="shared" si="16"/>
        <v>12162</v>
      </c>
      <c r="I92" s="46">
        <f t="shared" si="16"/>
        <v>15262</v>
      </c>
      <c r="J92" s="48">
        <f t="shared" si="16"/>
        <v>15262</v>
      </c>
      <c r="K92" s="46">
        <f t="shared" si="16"/>
        <v>13361</v>
      </c>
      <c r="L92" s="46">
        <f t="shared" si="16"/>
        <v>13377</v>
      </c>
      <c r="M92" s="46">
        <f t="shared" si="16"/>
        <v>14406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316896</v>
      </c>
      <c r="D4" s="20">
        <f t="shared" ref="D4:K4" si="0">SUM(D5:D7)</f>
        <v>340868</v>
      </c>
      <c r="E4" s="20">
        <f t="shared" si="0"/>
        <v>304134</v>
      </c>
      <c r="F4" s="21">
        <f t="shared" si="0"/>
        <v>348878</v>
      </c>
      <c r="G4" s="20">
        <f t="shared" si="0"/>
        <v>364629</v>
      </c>
      <c r="H4" s="22">
        <f t="shared" si="0"/>
        <v>364629</v>
      </c>
      <c r="I4" s="20">
        <f t="shared" si="0"/>
        <v>395096</v>
      </c>
      <c r="J4" s="20">
        <f t="shared" si="0"/>
        <v>412884</v>
      </c>
      <c r="K4" s="20">
        <f t="shared" si="0"/>
        <v>435959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225966</v>
      </c>
      <c r="D5" s="28">
        <v>227815</v>
      </c>
      <c r="E5" s="28">
        <v>235232</v>
      </c>
      <c r="F5" s="27">
        <v>274376</v>
      </c>
      <c r="G5" s="28">
        <v>293077</v>
      </c>
      <c r="H5" s="29">
        <v>290720</v>
      </c>
      <c r="I5" s="28">
        <v>325014</v>
      </c>
      <c r="J5" s="28">
        <v>340099</v>
      </c>
      <c r="K5" s="29">
        <v>358406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90930</v>
      </c>
      <c r="D6" s="33">
        <v>113053</v>
      </c>
      <c r="E6" s="33">
        <v>68815</v>
      </c>
      <c r="F6" s="32">
        <v>74502</v>
      </c>
      <c r="G6" s="33">
        <v>71552</v>
      </c>
      <c r="H6" s="34">
        <v>73909</v>
      </c>
      <c r="I6" s="33">
        <v>70082</v>
      </c>
      <c r="J6" s="33">
        <v>72785</v>
      </c>
      <c r="K6" s="34">
        <v>77553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87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22893</v>
      </c>
      <c r="D8" s="20">
        <f t="shared" ref="D8:K8" si="1">SUM(D9:D15)</f>
        <v>96442</v>
      </c>
      <c r="E8" s="20">
        <f t="shared" si="1"/>
        <v>19464</v>
      </c>
      <c r="F8" s="21">
        <f t="shared" si="1"/>
        <v>11197</v>
      </c>
      <c r="G8" s="20">
        <f t="shared" si="1"/>
        <v>13797</v>
      </c>
      <c r="H8" s="22">
        <f t="shared" si="1"/>
        <v>13797</v>
      </c>
      <c r="I8" s="20">
        <f t="shared" si="1"/>
        <v>22078</v>
      </c>
      <c r="J8" s="20">
        <f t="shared" si="1"/>
        <v>23212</v>
      </c>
      <c r="K8" s="20">
        <f t="shared" si="1"/>
        <v>24291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27</v>
      </c>
      <c r="G9" s="28">
        <v>27</v>
      </c>
      <c r="H9" s="29">
        <v>27</v>
      </c>
      <c r="I9" s="28">
        <v>50</v>
      </c>
      <c r="J9" s="28">
        <v>60</v>
      </c>
      <c r="K9" s="29">
        <v>70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15312</v>
      </c>
      <c r="D13" s="33">
        <v>87152</v>
      </c>
      <c r="E13" s="33">
        <v>9120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6960</v>
      </c>
      <c r="D14" s="33">
        <v>8000</v>
      </c>
      <c r="E14" s="33">
        <v>9880</v>
      </c>
      <c r="F14" s="32">
        <v>10370</v>
      </c>
      <c r="G14" s="33">
        <v>12970</v>
      </c>
      <c r="H14" s="34">
        <v>12970</v>
      </c>
      <c r="I14" s="33">
        <v>21178</v>
      </c>
      <c r="J14" s="33">
        <v>22273</v>
      </c>
      <c r="K14" s="34">
        <v>23465</v>
      </c>
    </row>
    <row r="15" spans="1:27" s="14" customFormat="1" ht="12.75" customHeight="1" x14ac:dyDescent="0.25">
      <c r="A15" s="25"/>
      <c r="B15" s="26" t="s">
        <v>20</v>
      </c>
      <c r="C15" s="35">
        <v>621</v>
      </c>
      <c r="D15" s="36">
        <v>1290</v>
      </c>
      <c r="E15" s="36">
        <v>464</v>
      </c>
      <c r="F15" s="35">
        <v>800</v>
      </c>
      <c r="G15" s="36">
        <v>800</v>
      </c>
      <c r="H15" s="37">
        <v>800</v>
      </c>
      <c r="I15" s="36">
        <v>850</v>
      </c>
      <c r="J15" s="36">
        <v>879</v>
      </c>
      <c r="K15" s="37">
        <v>756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50148</v>
      </c>
      <c r="D16" s="20">
        <f t="shared" ref="D16:K16" si="2">SUM(D17:D23)</f>
        <v>40106</v>
      </c>
      <c r="E16" s="20">
        <f t="shared" si="2"/>
        <v>6198</v>
      </c>
      <c r="F16" s="21">
        <f t="shared" si="2"/>
        <v>65833</v>
      </c>
      <c r="G16" s="20">
        <f t="shared" si="2"/>
        <v>67283</v>
      </c>
      <c r="H16" s="22">
        <f t="shared" si="2"/>
        <v>67283</v>
      </c>
      <c r="I16" s="20">
        <f t="shared" si="2"/>
        <v>1618</v>
      </c>
      <c r="J16" s="20">
        <f t="shared" si="2"/>
        <v>1723</v>
      </c>
      <c r="K16" s="20">
        <f t="shared" si="2"/>
        <v>1815</v>
      </c>
    </row>
    <row r="17" spans="1:11" s="14" customFormat="1" ht="12.75" customHeight="1" x14ac:dyDescent="0.25">
      <c r="A17" s="25"/>
      <c r="B17" s="26" t="s">
        <v>22</v>
      </c>
      <c r="C17" s="27">
        <v>27386</v>
      </c>
      <c r="D17" s="28">
        <v>18985</v>
      </c>
      <c r="E17" s="28">
        <v>1864</v>
      </c>
      <c r="F17" s="27">
        <v>64333</v>
      </c>
      <c r="G17" s="28">
        <v>63933</v>
      </c>
      <c r="H17" s="29">
        <v>62107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22762</v>
      </c>
      <c r="D18" s="33">
        <v>10116</v>
      </c>
      <c r="E18" s="33">
        <v>3837</v>
      </c>
      <c r="F18" s="32">
        <v>1500</v>
      </c>
      <c r="G18" s="33">
        <v>3100</v>
      </c>
      <c r="H18" s="34">
        <v>4878</v>
      </c>
      <c r="I18" s="33">
        <v>1618</v>
      </c>
      <c r="J18" s="33">
        <v>1723</v>
      </c>
      <c r="K18" s="34">
        <v>1815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11005</v>
      </c>
      <c r="E23" s="36">
        <v>497</v>
      </c>
      <c r="F23" s="35">
        <v>0</v>
      </c>
      <c r="G23" s="36">
        <v>250</v>
      </c>
      <c r="H23" s="37">
        <v>298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331</v>
      </c>
      <c r="D24" s="20">
        <v>133</v>
      </c>
      <c r="E24" s="20">
        <v>241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390268</v>
      </c>
      <c r="D26" s="46">
        <f t="shared" ref="D26:K26" si="3">+D4+D8+D16+D24</f>
        <v>477549</v>
      </c>
      <c r="E26" s="46">
        <f t="shared" si="3"/>
        <v>330037</v>
      </c>
      <c r="F26" s="47">
        <f t="shared" si="3"/>
        <v>425908</v>
      </c>
      <c r="G26" s="46">
        <f t="shared" si="3"/>
        <v>445709</v>
      </c>
      <c r="H26" s="48">
        <f t="shared" si="3"/>
        <v>445709</v>
      </c>
      <c r="I26" s="46">
        <f t="shared" si="3"/>
        <v>418792</v>
      </c>
      <c r="J26" s="46">
        <f t="shared" si="3"/>
        <v>437819</v>
      </c>
      <c r="K26" s="46">
        <f t="shared" si="3"/>
        <v>462065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146</v>
      </c>
      <c r="C4" s="33">
        <v>4709</v>
      </c>
      <c r="D4" s="33">
        <v>5083</v>
      </c>
      <c r="E4" s="33">
        <v>4444</v>
      </c>
      <c r="F4" s="27">
        <v>4796</v>
      </c>
      <c r="G4" s="28">
        <v>5491</v>
      </c>
      <c r="H4" s="29">
        <v>7370</v>
      </c>
      <c r="I4" s="33">
        <v>4345</v>
      </c>
      <c r="J4" s="33">
        <v>4994</v>
      </c>
      <c r="K4" s="33">
        <v>5259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96843</v>
      </c>
      <c r="D5" s="33">
        <v>82125</v>
      </c>
      <c r="E5" s="33">
        <v>88988</v>
      </c>
      <c r="F5" s="32">
        <v>89508</v>
      </c>
      <c r="G5" s="33">
        <v>97272</v>
      </c>
      <c r="H5" s="34">
        <v>97272</v>
      </c>
      <c r="I5" s="33">
        <v>96513</v>
      </c>
      <c r="J5" s="33">
        <v>94947</v>
      </c>
      <c r="K5" s="33">
        <v>101603</v>
      </c>
      <c r="Z5" s="53">
        <f t="shared" si="0"/>
        <v>1</v>
      </c>
      <c r="AA5" s="30">
        <v>3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101552</v>
      </c>
      <c r="D19" s="46">
        <f t="shared" ref="D19:K19" si="1">SUM(D4:D18)</f>
        <v>87208</v>
      </c>
      <c r="E19" s="46">
        <f t="shared" si="1"/>
        <v>93432</v>
      </c>
      <c r="F19" s="47">
        <f t="shared" si="1"/>
        <v>94304</v>
      </c>
      <c r="G19" s="46">
        <f t="shared" si="1"/>
        <v>102763</v>
      </c>
      <c r="H19" s="48">
        <f t="shared" si="1"/>
        <v>104642</v>
      </c>
      <c r="I19" s="46">
        <f t="shared" si="1"/>
        <v>100858</v>
      </c>
      <c r="J19" s="46">
        <f t="shared" si="1"/>
        <v>99941</v>
      </c>
      <c r="K19" s="46">
        <f t="shared" si="1"/>
        <v>106862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79222</v>
      </c>
      <c r="D4" s="20">
        <f t="shared" ref="D4:K4" si="0">SUM(D5:D7)</f>
        <v>85114</v>
      </c>
      <c r="E4" s="20">
        <f t="shared" si="0"/>
        <v>89476</v>
      </c>
      <c r="F4" s="21">
        <f t="shared" si="0"/>
        <v>91977</v>
      </c>
      <c r="G4" s="20">
        <f t="shared" si="0"/>
        <v>97886</v>
      </c>
      <c r="H4" s="22">
        <f t="shared" si="0"/>
        <v>99765</v>
      </c>
      <c r="I4" s="20">
        <f t="shared" si="0"/>
        <v>98340</v>
      </c>
      <c r="J4" s="20">
        <f t="shared" si="0"/>
        <v>97279</v>
      </c>
      <c r="K4" s="20">
        <f t="shared" si="0"/>
        <v>104221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42606</v>
      </c>
      <c r="D5" s="28">
        <v>46141</v>
      </c>
      <c r="E5" s="28">
        <v>52367</v>
      </c>
      <c r="F5" s="27">
        <v>57798</v>
      </c>
      <c r="G5" s="28">
        <v>58760</v>
      </c>
      <c r="H5" s="29">
        <v>60638</v>
      </c>
      <c r="I5" s="28">
        <v>62373</v>
      </c>
      <c r="J5" s="28">
        <v>66693</v>
      </c>
      <c r="K5" s="29">
        <v>71261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36616</v>
      </c>
      <c r="D6" s="33">
        <v>38973</v>
      </c>
      <c r="E6" s="33">
        <v>37109</v>
      </c>
      <c r="F6" s="32">
        <v>34179</v>
      </c>
      <c r="G6" s="33">
        <v>39126</v>
      </c>
      <c r="H6" s="34">
        <v>39127</v>
      </c>
      <c r="I6" s="33">
        <v>35967</v>
      </c>
      <c r="J6" s="33">
        <v>30586</v>
      </c>
      <c r="K6" s="34">
        <v>32960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621</v>
      </c>
      <c r="D8" s="20">
        <f t="shared" ref="D8:K8" si="1">SUM(D9:D15)</f>
        <v>940</v>
      </c>
      <c r="E8" s="20">
        <f t="shared" si="1"/>
        <v>464</v>
      </c>
      <c r="F8" s="21">
        <f t="shared" si="1"/>
        <v>827</v>
      </c>
      <c r="G8" s="20">
        <f t="shared" si="1"/>
        <v>827</v>
      </c>
      <c r="H8" s="22">
        <f t="shared" si="1"/>
        <v>827</v>
      </c>
      <c r="I8" s="20">
        <f t="shared" si="1"/>
        <v>900</v>
      </c>
      <c r="J8" s="20">
        <f t="shared" si="1"/>
        <v>939</v>
      </c>
      <c r="K8" s="20">
        <f t="shared" si="1"/>
        <v>826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27</v>
      </c>
      <c r="G9" s="28">
        <v>27</v>
      </c>
      <c r="H9" s="29">
        <v>27</v>
      </c>
      <c r="I9" s="28">
        <v>50</v>
      </c>
      <c r="J9" s="28">
        <v>60</v>
      </c>
      <c r="K9" s="29">
        <v>70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621</v>
      </c>
      <c r="D15" s="36">
        <v>940</v>
      </c>
      <c r="E15" s="36">
        <v>464</v>
      </c>
      <c r="F15" s="35">
        <v>800</v>
      </c>
      <c r="G15" s="36">
        <v>800</v>
      </c>
      <c r="H15" s="37">
        <v>800</v>
      </c>
      <c r="I15" s="36">
        <v>850</v>
      </c>
      <c r="J15" s="36">
        <v>879</v>
      </c>
      <c r="K15" s="37">
        <v>756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21709</v>
      </c>
      <c r="D16" s="20">
        <f t="shared" ref="D16:K16" si="2">SUM(D17:D23)</f>
        <v>1154</v>
      </c>
      <c r="E16" s="20">
        <f t="shared" si="2"/>
        <v>3492</v>
      </c>
      <c r="F16" s="21">
        <f t="shared" si="2"/>
        <v>1500</v>
      </c>
      <c r="G16" s="20">
        <f t="shared" si="2"/>
        <v>4050</v>
      </c>
      <c r="H16" s="22">
        <f t="shared" si="2"/>
        <v>4050</v>
      </c>
      <c r="I16" s="20">
        <f t="shared" si="2"/>
        <v>1618</v>
      </c>
      <c r="J16" s="20">
        <f t="shared" si="2"/>
        <v>1723</v>
      </c>
      <c r="K16" s="20">
        <f t="shared" si="2"/>
        <v>1815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2500</v>
      </c>
      <c r="H17" s="29">
        <v>674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21709</v>
      </c>
      <c r="D18" s="33">
        <v>1154</v>
      </c>
      <c r="E18" s="33">
        <v>3492</v>
      </c>
      <c r="F18" s="32">
        <v>1500</v>
      </c>
      <c r="G18" s="33">
        <v>1500</v>
      </c>
      <c r="H18" s="34">
        <v>3278</v>
      </c>
      <c r="I18" s="33">
        <v>1618</v>
      </c>
      <c r="J18" s="33">
        <v>1723</v>
      </c>
      <c r="K18" s="34">
        <v>1815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50</v>
      </c>
      <c r="H23" s="37">
        <v>98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101552</v>
      </c>
      <c r="D26" s="46">
        <f t="shared" ref="D26:K26" si="3">+D4+D8+D16+D24</f>
        <v>87208</v>
      </c>
      <c r="E26" s="46">
        <f t="shared" si="3"/>
        <v>93432</v>
      </c>
      <c r="F26" s="47">
        <f t="shared" si="3"/>
        <v>94304</v>
      </c>
      <c r="G26" s="46">
        <f t="shared" si="3"/>
        <v>102763</v>
      </c>
      <c r="H26" s="48">
        <f t="shared" si="3"/>
        <v>104642</v>
      </c>
      <c r="I26" s="46">
        <f t="shared" si="3"/>
        <v>100858</v>
      </c>
      <c r="J26" s="46">
        <f t="shared" si="3"/>
        <v>99941</v>
      </c>
      <c r="K26" s="46">
        <f t="shared" si="3"/>
        <v>106862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148</v>
      </c>
      <c r="C4" s="33">
        <v>133</v>
      </c>
      <c r="D4" s="33">
        <v>63</v>
      </c>
      <c r="E4" s="33">
        <v>68</v>
      </c>
      <c r="F4" s="27">
        <v>1321</v>
      </c>
      <c r="G4" s="28">
        <v>1235</v>
      </c>
      <c r="H4" s="29">
        <v>1248</v>
      </c>
      <c r="I4" s="33">
        <v>1506</v>
      </c>
      <c r="J4" s="33">
        <v>1451</v>
      </c>
      <c r="K4" s="33">
        <v>1528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149</v>
      </c>
      <c r="C5" s="33">
        <v>6258</v>
      </c>
      <c r="D5" s="33">
        <v>6832</v>
      </c>
      <c r="E5" s="33">
        <v>5827</v>
      </c>
      <c r="F5" s="32">
        <v>7753</v>
      </c>
      <c r="G5" s="33">
        <v>6991</v>
      </c>
      <c r="H5" s="34">
        <v>6991</v>
      </c>
      <c r="I5" s="33">
        <v>10160</v>
      </c>
      <c r="J5" s="33">
        <v>7901</v>
      </c>
      <c r="K5" s="33">
        <v>8320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150</v>
      </c>
      <c r="C6" s="33">
        <v>35891</v>
      </c>
      <c r="D6" s="33">
        <v>31529</v>
      </c>
      <c r="E6" s="33">
        <v>8377</v>
      </c>
      <c r="F6" s="32">
        <v>8139</v>
      </c>
      <c r="G6" s="33">
        <v>13389</v>
      </c>
      <c r="H6" s="34">
        <v>17984</v>
      </c>
      <c r="I6" s="33">
        <v>10627</v>
      </c>
      <c r="J6" s="33">
        <v>6582</v>
      </c>
      <c r="K6" s="33">
        <v>6931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151</v>
      </c>
      <c r="C7" s="33">
        <v>88351</v>
      </c>
      <c r="D7" s="33">
        <v>92950</v>
      </c>
      <c r="E7" s="33">
        <v>96440</v>
      </c>
      <c r="F7" s="32">
        <v>109758</v>
      </c>
      <c r="G7" s="33">
        <v>123187</v>
      </c>
      <c r="H7" s="34">
        <v>117810</v>
      </c>
      <c r="I7" s="33">
        <v>111482</v>
      </c>
      <c r="J7" s="33">
        <v>123643</v>
      </c>
      <c r="K7" s="33">
        <v>127560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152</v>
      </c>
      <c r="C8" s="33">
        <v>1841</v>
      </c>
      <c r="D8" s="33">
        <v>2974</v>
      </c>
      <c r="E8" s="33">
        <v>2166</v>
      </c>
      <c r="F8" s="32">
        <v>3915</v>
      </c>
      <c r="G8" s="33">
        <v>2078</v>
      </c>
      <c r="H8" s="34">
        <v>2847</v>
      </c>
      <c r="I8" s="33">
        <v>3946</v>
      </c>
      <c r="J8" s="33">
        <v>4913</v>
      </c>
      <c r="K8" s="33">
        <v>5173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153</v>
      </c>
      <c r="C9" s="33">
        <v>75</v>
      </c>
      <c r="D9" s="33">
        <v>0</v>
      </c>
      <c r="E9" s="33">
        <v>2688</v>
      </c>
      <c r="F9" s="32">
        <v>4326</v>
      </c>
      <c r="G9" s="33">
        <v>2724</v>
      </c>
      <c r="H9" s="34">
        <v>2724</v>
      </c>
      <c r="I9" s="33">
        <v>3289</v>
      </c>
      <c r="J9" s="33">
        <v>5379</v>
      </c>
      <c r="K9" s="33">
        <v>5664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132549</v>
      </c>
      <c r="D19" s="46">
        <f t="shared" ref="D19:K19" si="1">SUM(D4:D18)</f>
        <v>134348</v>
      </c>
      <c r="E19" s="46">
        <f t="shared" si="1"/>
        <v>115566</v>
      </c>
      <c r="F19" s="47">
        <f t="shared" si="1"/>
        <v>135212</v>
      </c>
      <c r="G19" s="46">
        <f t="shared" si="1"/>
        <v>149604</v>
      </c>
      <c r="H19" s="48">
        <f t="shared" si="1"/>
        <v>149604</v>
      </c>
      <c r="I19" s="46">
        <f t="shared" si="1"/>
        <v>141010</v>
      </c>
      <c r="J19" s="46">
        <f t="shared" si="1"/>
        <v>149869</v>
      </c>
      <c r="K19" s="46">
        <f t="shared" si="1"/>
        <v>155176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132549</v>
      </c>
      <c r="D4" s="20">
        <f t="shared" ref="D4:K4" si="0">SUM(D5:D7)</f>
        <v>134348</v>
      </c>
      <c r="E4" s="20">
        <f t="shared" si="0"/>
        <v>115566</v>
      </c>
      <c r="F4" s="21">
        <f t="shared" si="0"/>
        <v>135212</v>
      </c>
      <c r="G4" s="20">
        <f t="shared" si="0"/>
        <v>149604</v>
      </c>
      <c r="H4" s="22">
        <f t="shared" si="0"/>
        <v>149604</v>
      </c>
      <c r="I4" s="20">
        <f t="shared" si="0"/>
        <v>141010</v>
      </c>
      <c r="J4" s="20">
        <f t="shared" si="0"/>
        <v>149869</v>
      </c>
      <c r="K4" s="20">
        <f t="shared" si="0"/>
        <v>155176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112092</v>
      </c>
      <c r="D5" s="28">
        <v>104875</v>
      </c>
      <c r="E5" s="28">
        <v>104311</v>
      </c>
      <c r="F5" s="27">
        <v>120712</v>
      </c>
      <c r="G5" s="28">
        <v>139591</v>
      </c>
      <c r="H5" s="29">
        <v>137483</v>
      </c>
      <c r="I5" s="28">
        <v>128842</v>
      </c>
      <c r="J5" s="28">
        <v>135414</v>
      </c>
      <c r="K5" s="29">
        <v>139957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20457</v>
      </c>
      <c r="D6" s="33">
        <v>29473</v>
      </c>
      <c r="E6" s="33">
        <v>11255</v>
      </c>
      <c r="F6" s="32">
        <v>14500</v>
      </c>
      <c r="G6" s="33">
        <v>10013</v>
      </c>
      <c r="H6" s="34">
        <v>12121</v>
      </c>
      <c r="I6" s="33">
        <v>12168</v>
      </c>
      <c r="J6" s="33">
        <v>14455</v>
      </c>
      <c r="K6" s="34">
        <v>15219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132549</v>
      </c>
      <c r="D26" s="46">
        <f t="shared" ref="D26:K26" si="3">+D4+D8+D16+D24</f>
        <v>134348</v>
      </c>
      <c r="E26" s="46">
        <f t="shared" si="3"/>
        <v>115566</v>
      </c>
      <c r="F26" s="47">
        <f t="shared" si="3"/>
        <v>135212</v>
      </c>
      <c r="G26" s="46">
        <f t="shared" si="3"/>
        <v>149604</v>
      </c>
      <c r="H26" s="48">
        <f t="shared" si="3"/>
        <v>149604</v>
      </c>
      <c r="I26" s="46">
        <f t="shared" si="3"/>
        <v>141010</v>
      </c>
      <c r="J26" s="46">
        <f t="shared" si="3"/>
        <v>149869</v>
      </c>
      <c r="K26" s="46">
        <f t="shared" si="3"/>
        <v>155176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148</v>
      </c>
      <c r="C4" s="33">
        <v>1698</v>
      </c>
      <c r="D4" s="33">
        <v>1500</v>
      </c>
      <c r="E4" s="33">
        <v>1741</v>
      </c>
      <c r="F4" s="27">
        <v>1911</v>
      </c>
      <c r="G4" s="28">
        <v>1741</v>
      </c>
      <c r="H4" s="29">
        <v>1741</v>
      </c>
      <c r="I4" s="33">
        <v>1621</v>
      </c>
      <c r="J4" s="33">
        <v>2086</v>
      </c>
      <c r="K4" s="33">
        <v>2197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154</v>
      </c>
      <c r="C5" s="33">
        <v>22914</v>
      </c>
      <c r="D5" s="33">
        <v>16842</v>
      </c>
      <c r="E5" s="33">
        <v>3828</v>
      </c>
      <c r="F5" s="32">
        <v>5426</v>
      </c>
      <c r="G5" s="33">
        <v>4761</v>
      </c>
      <c r="H5" s="34">
        <v>4761</v>
      </c>
      <c r="I5" s="33">
        <v>21915</v>
      </c>
      <c r="J5" s="33">
        <v>26666</v>
      </c>
      <c r="K5" s="33">
        <v>28328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155</v>
      </c>
      <c r="C6" s="33">
        <v>0</v>
      </c>
      <c r="D6" s="33">
        <v>0</v>
      </c>
      <c r="E6" s="33">
        <v>774</v>
      </c>
      <c r="F6" s="32">
        <v>2000</v>
      </c>
      <c r="G6" s="33">
        <v>843</v>
      </c>
      <c r="H6" s="34">
        <v>843</v>
      </c>
      <c r="I6" s="33">
        <v>955</v>
      </c>
      <c r="J6" s="33">
        <v>2000</v>
      </c>
      <c r="K6" s="33">
        <v>2106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156</v>
      </c>
      <c r="C7" s="33">
        <v>3784</v>
      </c>
      <c r="D7" s="33">
        <v>4067</v>
      </c>
      <c r="E7" s="33">
        <v>2915</v>
      </c>
      <c r="F7" s="32">
        <v>6735</v>
      </c>
      <c r="G7" s="33">
        <v>4707</v>
      </c>
      <c r="H7" s="34">
        <v>4707</v>
      </c>
      <c r="I7" s="33">
        <v>4960</v>
      </c>
      <c r="J7" s="33">
        <v>5165</v>
      </c>
      <c r="K7" s="33">
        <v>7965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157</v>
      </c>
      <c r="C8" s="33">
        <v>4038</v>
      </c>
      <c r="D8" s="33">
        <v>9895</v>
      </c>
      <c r="E8" s="33">
        <v>10742</v>
      </c>
      <c r="F8" s="32">
        <v>7371</v>
      </c>
      <c r="G8" s="33">
        <v>10334</v>
      </c>
      <c r="H8" s="34">
        <v>10334</v>
      </c>
      <c r="I8" s="33">
        <v>8013</v>
      </c>
      <c r="J8" s="33">
        <v>8589</v>
      </c>
      <c r="K8" s="33">
        <v>7064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158</v>
      </c>
      <c r="C9" s="33">
        <v>31591</v>
      </c>
      <c r="D9" s="33">
        <v>123128</v>
      </c>
      <c r="E9" s="33">
        <v>16496</v>
      </c>
      <c r="F9" s="32">
        <v>76086</v>
      </c>
      <c r="G9" s="33">
        <v>72986</v>
      </c>
      <c r="H9" s="34">
        <v>72986</v>
      </c>
      <c r="I9" s="33">
        <v>13201</v>
      </c>
      <c r="J9" s="33">
        <v>11658</v>
      </c>
      <c r="K9" s="33">
        <v>12256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159</v>
      </c>
      <c r="C10" s="33">
        <v>23667</v>
      </c>
      <c r="D10" s="33">
        <v>25691</v>
      </c>
      <c r="E10" s="33">
        <v>6793</v>
      </c>
      <c r="F10" s="32">
        <v>9282</v>
      </c>
      <c r="G10" s="33">
        <v>9082</v>
      </c>
      <c r="H10" s="34">
        <v>9082</v>
      </c>
      <c r="I10" s="33">
        <v>9597</v>
      </c>
      <c r="J10" s="33">
        <v>10903</v>
      </c>
      <c r="K10" s="33">
        <v>11481</v>
      </c>
      <c r="Z10" s="53">
        <f t="shared" si="0"/>
        <v>1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87692</v>
      </c>
      <c r="D19" s="46">
        <f t="shared" ref="D19:K19" si="1">SUM(D4:D18)</f>
        <v>181123</v>
      </c>
      <c r="E19" s="46">
        <f t="shared" si="1"/>
        <v>43289</v>
      </c>
      <c r="F19" s="47">
        <f t="shared" si="1"/>
        <v>108811</v>
      </c>
      <c r="G19" s="46">
        <f t="shared" si="1"/>
        <v>104454</v>
      </c>
      <c r="H19" s="48">
        <f t="shared" si="1"/>
        <v>104454</v>
      </c>
      <c r="I19" s="46">
        <f t="shared" si="1"/>
        <v>60262</v>
      </c>
      <c r="J19" s="46">
        <f t="shared" si="1"/>
        <v>67067</v>
      </c>
      <c r="K19" s="46">
        <f t="shared" si="1"/>
        <v>71397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127</v>
      </c>
      <c r="E3" s="17" t="s">
        <v>126</v>
      </c>
      <c r="F3" s="173" t="s">
        <v>125</v>
      </c>
      <c r="G3" s="174"/>
      <c r="H3" s="175"/>
      <c r="I3" s="17" t="s">
        <v>124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43610</v>
      </c>
      <c r="D4" s="20">
        <f t="shared" ref="D4:K4" si="0">SUM(D5:D7)</f>
        <v>55019</v>
      </c>
      <c r="E4" s="20">
        <f t="shared" si="0"/>
        <v>31463</v>
      </c>
      <c r="F4" s="21">
        <f t="shared" si="0"/>
        <v>44478</v>
      </c>
      <c r="G4" s="20">
        <f t="shared" si="0"/>
        <v>41221</v>
      </c>
      <c r="H4" s="22">
        <f t="shared" si="0"/>
        <v>41221</v>
      </c>
      <c r="I4" s="20">
        <f t="shared" si="0"/>
        <v>60262</v>
      </c>
      <c r="J4" s="20">
        <f t="shared" si="0"/>
        <v>67067</v>
      </c>
      <c r="K4" s="20">
        <f t="shared" si="0"/>
        <v>71397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29697</v>
      </c>
      <c r="D5" s="28">
        <v>26240</v>
      </c>
      <c r="E5" s="28">
        <v>23132</v>
      </c>
      <c r="F5" s="27">
        <v>32166</v>
      </c>
      <c r="G5" s="28">
        <v>33266</v>
      </c>
      <c r="H5" s="29">
        <v>33266</v>
      </c>
      <c r="I5" s="28">
        <v>49526</v>
      </c>
      <c r="J5" s="28">
        <v>53424</v>
      </c>
      <c r="K5" s="29">
        <v>57059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13913</v>
      </c>
      <c r="D6" s="33">
        <v>28779</v>
      </c>
      <c r="E6" s="33">
        <v>8244</v>
      </c>
      <c r="F6" s="32">
        <v>12312</v>
      </c>
      <c r="G6" s="33">
        <v>7955</v>
      </c>
      <c r="H6" s="34">
        <v>7955</v>
      </c>
      <c r="I6" s="33">
        <v>10736</v>
      </c>
      <c r="J6" s="33">
        <v>13643</v>
      </c>
      <c r="K6" s="34">
        <v>14338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87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15312</v>
      </c>
      <c r="D8" s="20">
        <f t="shared" ref="D8:K8" si="1">SUM(D9:D15)</f>
        <v>87152</v>
      </c>
      <c r="E8" s="20">
        <f t="shared" si="1"/>
        <v>9120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15312</v>
      </c>
      <c r="D13" s="33">
        <v>87152</v>
      </c>
      <c r="E13" s="33">
        <v>9120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28439</v>
      </c>
      <c r="D16" s="20">
        <f t="shared" ref="D16:K16" si="2">SUM(D17:D23)</f>
        <v>38952</v>
      </c>
      <c r="E16" s="20">
        <f t="shared" si="2"/>
        <v>2706</v>
      </c>
      <c r="F16" s="21">
        <f t="shared" si="2"/>
        <v>64333</v>
      </c>
      <c r="G16" s="20">
        <f t="shared" si="2"/>
        <v>63233</v>
      </c>
      <c r="H16" s="22">
        <f t="shared" si="2"/>
        <v>63233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27386</v>
      </c>
      <c r="D17" s="28">
        <v>18985</v>
      </c>
      <c r="E17" s="28">
        <v>1864</v>
      </c>
      <c r="F17" s="27">
        <v>64333</v>
      </c>
      <c r="G17" s="28">
        <v>61433</v>
      </c>
      <c r="H17" s="29">
        <v>61433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1053</v>
      </c>
      <c r="D18" s="33">
        <v>8962</v>
      </c>
      <c r="E18" s="33">
        <v>345</v>
      </c>
      <c r="F18" s="32">
        <v>0</v>
      </c>
      <c r="G18" s="33">
        <v>1600</v>
      </c>
      <c r="H18" s="34">
        <v>1600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11005</v>
      </c>
      <c r="E23" s="36">
        <v>497</v>
      </c>
      <c r="F23" s="35">
        <v>0</v>
      </c>
      <c r="G23" s="36">
        <v>200</v>
      </c>
      <c r="H23" s="37">
        <v>200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331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87692</v>
      </c>
      <c r="D26" s="46">
        <f t="shared" ref="D26:K26" si="3">+D4+D8+D16+D24</f>
        <v>181123</v>
      </c>
      <c r="E26" s="46">
        <f t="shared" si="3"/>
        <v>43289</v>
      </c>
      <c r="F26" s="47">
        <f t="shared" si="3"/>
        <v>108811</v>
      </c>
      <c r="G26" s="46">
        <f t="shared" si="3"/>
        <v>104454</v>
      </c>
      <c r="H26" s="48">
        <f t="shared" si="3"/>
        <v>104454</v>
      </c>
      <c r="I26" s="46">
        <f t="shared" si="3"/>
        <v>60262</v>
      </c>
      <c r="J26" s="46">
        <f t="shared" si="3"/>
        <v>67067</v>
      </c>
      <c r="K26" s="46">
        <f t="shared" si="3"/>
        <v>71397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B.1</vt:lpstr>
      <vt:lpstr>B.2</vt:lpstr>
      <vt:lpstr>B.2.1</vt:lpstr>
      <vt:lpstr>B.2.2</vt:lpstr>
      <vt:lpstr>B.2.3</vt:lpstr>
      <vt:lpstr>B.2.4</vt:lpstr>
      <vt:lpstr>B.2.5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2014-05-29T13:14:10Z</dcterms:created>
  <dcterms:modified xsi:type="dcterms:W3CDTF">2014-05-30T10:05:15Z</dcterms:modified>
</cp:coreProperties>
</file>